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ternet\Desktop\Cross Training\"/>
    </mc:Choice>
  </mc:AlternateContent>
  <bookViews>
    <workbookView xWindow="0" yWindow="0" windowWidth="14370" windowHeight="5010"/>
  </bookViews>
  <sheets>
    <sheet name="Lopputulos" sheetId="1" r:id="rId1"/>
    <sheet name="Kilpailija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6" i="1" l="1"/>
  <c r="H58" i="1" l="1"/>
  <c r="H54" i="1"/>
  <c r="H55" i="1"/>
  <c r="H52" i="1"/>
  <c r="H56" i="1"/>
  <c r="H53" i="1"/>
  <c r="H57" i="1"/>
  <c r="H43" i="1"/>
  <c r="H45" i="1"/>
  <c r="H8" i="1"/>
  <c r="H28" i="1"/>
  <c r="H21" i="1"/>
  <c r="H23" i="1"/>
  <c r="H30" i="1"/>
  <c r="H19" i="1"/>
  <c r="H27" i="1"/>
  <c r="H24" i="1"/>
  <c r="H25" i="1"/>
  <c r="H29" i="1"/>
  <c r="H31" i="1"/>
  <c r="H32" i="1"/>
  <c r="H20" i="1"/>
  <c r="H22" i="1"/>
  <c r="H26" i="1"/>
  <c r="H18" i="1"/>
  <c r="H11" i="1"/>
  <c r="H6" i="1"/>
  <c r="H7" i="1"/>
  <c r="H12" i="1"/>
  <c r="H9" i="1"/>
  <c r="H10" i="1"/>
  <c r="H5" i="1"/>
</calcChain>
</file>

<file path=xl/sharedStrings.xml><?xml version="1.0" encoding="utf-8"?>
<sst xmlns="http://schemas.openxmlformats.org/spreadsheetml/2006/main" count="549" uniqueCount="106">
  <si>
    <t>Numero</t>
  </si>
  <si>
    <t>Nimi</t>
  </si>
  <si>
    <t>Naiset</t>
  </si>
  <si>
    <t>Laji 1</t>
  </si>
  <si>
    <t>Laji 2</t>
  </si>
  <si>
    <t>Laji 3</t>
  </si>
  <si>
    <t>Laji 4</t>
  </si>
  <si>
    <t>Lopputulos</t>
  </si>
  <si>
    <t>1.</t>
  </si>
  <si>
    <t>Sijoitus</t>
  </si>
  <si>
    <t>2.</t>
  </si>
  <si>
    <t>3.</t>
  </si>
  <si>
    <t>4.</t>
  </si>
  <si>
    <t>5.</t>
  </si>
  <si>
    <t>6.</t>
  </si>
  <si>
    <t>7.</t>
  </si>
  <si>
    <t>8.</t>
  </si>
  <si>
    <t>9.</t>
  </si>
  <si>
    <t>Meri Louhisola</t>
  </si>
  <si>
    <t>Liina Vartia</t>
  </si>
  <si>
    <t>Minna Kangas-Korhonen</t>
  </si>
  <si>
    <t>Anne Korhonen</t>
  </si>
  <si>
    <t>Peppiina Kajanne</t>
  </si>
  <si>
    <t>Suvituuli Kangasmäki</t>
  </si>
  <si>
    <t>Veera Nuolioja</t>
  </si>
  <si>
    <t>Kaisu Pajunen</t>
  </si>
  <si>
    <t>Sanna Koste</t>
  </si>
  <si>
    <t>Joonas Kouvo</t>
  </si>
  <si>
    <t>Pasi Korjonen</t>
  </si>
  <si>
    <t>Joni-Santeri Mäkinen</t>
  </si>
  <si>
    <t>Esa-Pekka Leppänen</t>
  </si>
  <si>
    <t>Simo Paajanen</t>
  </si>
  <si>
    <t>Leon Schnabel</t>
  </si>
  <si>
    <t>Heikki Huopiainen</t>
  </si>
  <si>
    <t>Kai Uitto</t>
  </si>
  <si>
    <t>10.</t>
  </si>
  <si>
    <t>Markus Duncker</t>
  </si>
  <si>
    <t>11.</t>
  </si>
  <si>
    <t>12.</t>
  </si>
  <si>
    <t>13.</t>
  </si>
  <si>
    <t>14.</t>
  </si>
  <si>
    <t>15.</t>
  </si>
  <si>
    <t>16.</t>
  </si>
  <si>
    <t>17.</t>
  </si>
  <si>
    <t>Daniel Viitikko</t>
  </si>
  <si>
    <t>Aki Kukkonen</t>
  </si>
  <si>
    <t>Heikki Koivuranta</t>
  </si>
  <si>
    <t xml:space="preserve">Valtteri Pouttu </t>
  </si>
  <si>
    <t>Niko Nieminen</t>
  </si>
  <si>
    <t>Jiri Kaplas</t>
  </si>
  <si>
    <t>Lari Vepsäläinen</t>
  </si>
  <si>
    <t>Andrei Nyman</t>
  </si>
  <si>
    <t>Jesse Mörsky</t>
  </si>
  <si>
    <t>Timo Martikainen</t>
  </si>
  <si>
    <t>Jussi Annala</t>
  </si>
  <si>
    <t>Timo Laine</t>
  </si>
  <si>
    <t>Pasi Välimäki</t>
  </si>
  <si>
    <t>Vesa Räsänen</t>
  </si>
  <si>
    <t>Elias Nurmela</t>
  </si>
  <si>
    <t>Einari Kuparinen</t>
  </si>
  <si>
    <t>Santtu Tyyskä</t>
  </si>
  <si>
    <t>Jimi Raivio</t>
  </si>
  <si>
    <t>Johan Söderström</t>
  </si>
  <si>
    <t>Jyri Lähde</t>
  </si>
  <si>
    <t>Robert Häkki</t>
  </si>
  <si>
    <t>Pietari Soronen</t>
  </si>
  <si>
    <t>Lauri Paasivuo</t>
  </si>
  <si>
    <t>Santeri Luoma</t>
  </si>
  <si>
    <t>Nikolas Lyyra</t>
  </si>
  <si>
    <t>Mauno Majuri</t>
  </si>
  <si>
    <t>Aika</t>
  </si>
  <si>
    <t>Toistot</t>
  </si>
  <si>
    <t>Jussi-Pekka Ikonen</t>
  </si>
  <si>
    <t>Varusmiehet</t>
  </si>
  <si>
    <t>Miehet 40+</t>
  </si>
  <si>
    <t>Miehet</t>
  </si>
  <si>
    <t>Anna Korhonen</t>
  </si>
  <si>
    <t>Heikki Huopainen</t>
  </si>
  <si>
    <t>Suoritukset</t>
  </si>
  <si>
    <t>Suoritus</t>
  </si>
  <si>
    <t>-</t>
  </si>
  <si>
    <t>63x</t>
  </si>
  <si>
    <t>15x</t>
  </si>
  <si>
    <t>16x</t>
  </si>
  <si>
    <t>48x</t>
  </si>
  <si>
    <t>45x</t>
  </si>
  <si>
    <t>57x</t>
  </si>
  <si>
    <t>50x</t>
  </si>
  <si>
    <t>27x</t>
  </si>
  <si>
    <t>70x</t>
  </si>
  <si>
    <t>69x</t>
  </si>
  <si>
    <t>47x</t>
  </si>
  <si>
    <t>x=Ylöspääsy</t>
  </si>
  <si>
    <t>33x</t>
  </si>
  <si>
    <t>29x</t>
  </si>
  <si>
    <t>64x</t>
  </si>
  <si>
    <t>67x</t>
  </si>
  <si>
    <t>62x</t>
  </si>
  <si>
    <t>52x</t>
  </si>
  <si>
    <t>31x</t>
  </si>
  <si>
    <t>22x</t>
  </si>
  <si>
    <t>44x</t>
  </si>
  <si>
    <t>51x</t>
  </si>
  <si>
    <t>61x</t>
  </si>
  <si>
    <t>49x</t>
  </si>
  <si>
    <t>54x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</si>
</sst>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20"/>
      <color theme="1"/>
      <name val="Arial Rounded MT Bold"/>
      <family val="2"/>
    </font>
    <font>
      <b/>
      <sz val="20"/>
      <color theme="1"/>
      <name val="Arial Rounded MT Bold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5" xfId="0" applyFont="1" applyBorder="1"/>
    <xf numFmtId="0" fontId="0" fillId="0" borderId="1" xfId="0" quotePrefix="1" applyBorder="1"/>
    <xf numFmtId="0" fontId="0" fillId="0" borderId="6" xfId="0" applyNumberFormat="1" applyBorder="1"/>
    <xf numFmtId="0" fontId="0" fillId="0" borderId="9" xfId="0" applyNumberFormat="1" applyBorder="1"/>
    <xf numFmtId="0" fontId="1" fillId="2" borderId="1" xfId="0" applyFont="1" applyFill="1" applyBorder="1"/>
    <xf numFmtId="0" fontId="0" fillId="3" borderId="1" xfId="0" applyFill="1" applyBorder="1"/>
    <xf numFmtId="0" fontId="0" fillId="3" borderId="1" xfId="0" quotePrefix="1" applyFill="1" applyBorder="1"/>
    <xf numFmtId="0" fontId="3" fillId="0" borderId="0" xfId="0" applyFont="1"/>
    <xf numFmtId="0" fontId="0" fillId="0" borderId="0" xfId="0" applyBorder="1"/>
    <xf numFmtId="0" fontId="0" fillId="0" borderId="0" xfId="0" applyNumberFormat="1" applyBorder="1"/>
    <xf numFmtId="0" fontId="4" fillId="0" borderId="0" xfId="0" applyFont="1"/>
    <xf numFmtId="0" fontId="4" fillId="4" borderId="0" xfId="0" applyFont="1" applyFill="1"/>
    <xf numFmtId="0" fontId="1" fillId="2" borderId="5" xfId="0" applyFont="1" applyFill="1" applyBorder="1"/>
    <xf numFmtId="0" fontId="0" fillId="3" borderId="5" xfId="0" applyFill="1" applyBorder="1"/>
    <xf numFmtId="0" fontId="0" fillId="3" borderId="5" xfId="0" quotePrefix="1" applyFill="1" applyBorder="1"/>
    <xf numFmtId="0" fontId="0" fillId="5" borderId="0" xfId="0" applyFill="1" applyBorder="1"/>
    <xf numFmtId="0" fontId="0" fillId="3" borderId="0" xfId="0" applyFill="1" applyBorder="1"/>
    <xf numFmtId="0" fontId="5" fillId="3" borderId="0" xfId="0" applyFont="1" applyFill="1"/>
    <xf numFmtId="0" fontId="4" fillId="3" borderId="0" xfId="0" applyFont="1" applyFill="1"/>
    <xf numFmtId="0" fontId="4" fillId="4" borderId="0" xfId="0" applyFont="1" applyFill="1" applyBorder="1"/>
    <xf numFmtId="0" fontId="4" fillId="3" borderId="0" xfId="0" applyFont="1" applyFill="1" applyBorder="1"/>
    <xf numFmtId="0" fontId="0" fillId="6" borderId="1" xfId="0" applyFont="1" applyFill="1" applyBorder="1"/>
    <xf numFmtId="0" fontId="0" fillId="6" borderId="1" xfId="0" quotePrefix="1" applyFont="1" applyFill="1" applyBorder="1"/>
    <xf numFmtId="0" fontId="0" fillId="5" borderId="1" xfId="0" applyFont="1" applyFill="1" applyBorder="1"/>
    <xf numFmtId="0" fontId="2" fillId="6" borderId="1" xfId="0" applyFont="1" applyFill="1" applyBorder="1"/>
    <xf numFmtId="0" fontId="2" fillId="5" borderId="1" xfId="0" applyFont="1" applyFill="1" applyBorder="1"/>
    <xf numFmtId="0" fontId="0" fillId="5" borderId="10" xfId="0" applyFont="1" applyFill="1" applyBorder="1"/>
    <xf numFmtId="0" fontId="0" fillId="5" borderId="0" xfId="0" applyFont="1" applyFill="1" applyBorder="1"/>
    <xf numFmtId="0" fontId="2" fillId="5" borderId="0" xfId="0" applyFont="1" applyFill="1" applyBorder="1"/>
    <xf numFmtId="0" fontId="0" fillId="0" borderId="0" xfId="0" applyFill="1" applyBorder="1"/>
    <xf numFmtId="0" fontId="0" fillId="5" borderId="0" xfId="0" quotePrefix="1" applyFill="1" applyBorder="1"/>
    <xf numFmtId="0" fontId="0" fillId="5" borderId="9" xfId="0" applyFill="1" applyBorder="1"/>
    <xf numFmtId="0" fontId="0" fillId="3" borderId="8" xfId="0" applyFill="1" applyBorder="1"/>
    <xf numFmtId="0" fontId="0" fillId="3" borderId="7" xfId="0" applyFill="1" applyBorder="1"/>
    <xf numFmtId="0" fontId="0" fillId="5" borderId="0" xfId="0" applyNumberFormat="1" applyFill="1" applyBorder="1"/>
    <xf numFmtId="0" fontId="0" fillId="3" borderId="8" xfId="0" quotePrefix="1" applyFill="1" applyBorder="1"/>
    <xf numFmtId="0" fontId="0" fillId="3" borderId="7" xfId="0" quotePrefix="1" applyFill="1" applyBorder="1"/>
    <xf numFmtId="2" fontId="0" fillId="0" borderId="6" xfId="0" applyNumberFormat="1" applyBorder="1"/>
  </cellXfs>
  <cellStyles count="1">
    <cellStyle name="Normal" xfId="0" builtinId="0"/>
  </cellStyles>
  <dxfs count="160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B4:H12" totalsRowShown="0" headerRowDxfId="159" headerRowBorderDxfId="158" tableBorderDxfId="157" totalsRowBorderDxfId="156">
  <autoFilter ref="B4:H12"/>
  <sortState ref="B5:H12">
    <sortCondition ref="H4:H12"/>
  </sortState>
  <tableColumns count="7">
    <tableColumn id="1" name="Numero" dataDxfId="155"/>
    <tableColumn id="2" name="Nimi" dataDxfId="154"/>
    <tableColumn id="3" name="Laji 1" dataDxfId="153"/>
    <tableColumn id="4" name="Laji 2" dataDxfId="152"/>
    <tableColumn id="5" name="Laji 3" dataDxfId="151"/>
    <tableColumn id="6" name="Laji 4" dataDxfId="150"/>
    <tableColumn id="7" name="Lopputulos" dataDxfId="149">
      <calculatedColumnFormula>Table2[[#This Row],[Laji 1]]+Table2[[#This Row],[Laji 2]]+Table2[[#This Row],[Laji 3]]+Table2[[#This Row],[Laji 4]]</calculatedColumnFormula>
    </tableColumn>
  </tableColumns>
  <tableStyleInfo name="TableStyleMedium21" showFirstColumn="0" showLastColumn="0" showRowStripes="1" showColumnStripes="0"/>
</table>
</file>

<file path=xl/tables/table10.xml><?xml version="1.0" encoding="utf-8"?>
<table xmlns="http://schemas.openxmlformats.org/spreadsheetml/2006/main" id="15" name="Table241416" displayName="Table241416" ref="X17:Z34" totalsRowShown="0" headerRowDxfId="78" headerRowBorderDxfId="77" tableBorderDxfId="76" totalsRowBorderDxfId="75">
  <autoFilter ref="X17:Z34"/>
  <sortState ref="X18:Z34">
    <sortCondition descending="1" ref="Z17:Z34"/>
  </sortState>
  <tableColumns count="3">
    <tableColumn id="1" name="Numero" dataDxfId="74"/>
    <tableColumn id="2" name="Nimi" dataDxfId="73"/>
    <tableColumn id="4" name="Toistot" dataDxfId="72"/>
  </tableColumns>
  <tableStyleInfo name="TableStyleMedium21" showFirstColumn="0" showLastColumn="0" showRowStripes="1" showColumnStripes="0"/>
</table>
</file>

<file path=xl/tables/table11.xml><?xml version="1.0" encoding="utf-8"?>
<table xmlns="http://schemas.openxmlformats.org/spreadsheetml/2006/main" id="16" name="Table241417" displayName="Table241417" ref="AC17:AE34" totalsRowShown="0" headerRowDxfId="71" headerRowBorderDxfId="70" tableBorderDxfId="69" totalsRowBorderDxfId="68">
  <autoFilter ref="AC17:AE34"/>
  <sortState ref="AC18:AE34">
    <sortCondition ref="AE17:AE34"/>
  </sortState>
  <tableColumns count="3">
    <tableColumn id="1" name="Numero" dataDxfId="67"/>
    <tableColumn id="2" name="Nimi" dataDxfId="66"/>
    <tableColumn id="3" name="Aika" dataDxfId="65"/>
  </tableColumns>
  <tableStyleInfo name="TableStyleMedium21" showFirstColumn="0" showLastColumn="0" showRowStripes="1" showColumnStripes="0"/>
</table>
</file>

<file path=xl/tables/table12.xml><?xml version="1.0" encoding="utf-8"?>
<table xmlns="http://schemas.openxmlformats.org/spreadsheetml/2006/main" id="17" name="Table2718" displayName="Table2718" ref="M42:P47" totalsRowShown="0" headerRowDxfId="64" headerRowBorderDxfId="63" tableBorderDxfId="62" totalsRowBorderDxfId="61">
  <autoFilter ref="M42:P47"/>
  <sortState ref="M43:P47">
    <sortCondition descending="1" ref="O42:O47"/>
  </sortState>
  <tableColumns count="4">
    <tableColumn id="1" name="Numero" dataDxfId="60"/>
    <tableColumn id="2" name="Nimi" dataDxfId="59"/>
    <tableColumn id="4" name="Toistot" dataDxfId="58"/>
    <tableColumn id="3" name="Suoritus" dataDxfId="57"/>
  </tableColumns>
  <tableStyleInfo name="TableStyleMedium21" showFirstColumn="0" showLastColumn="0" showRowStripes="1" showColumnStripes="0"/>
</table>
</file>

<file path=xl/tables/table13.xml><?xml version="1.0" encoding="utf-8"?>
<table xmlns="http://schemas.openxmlformats.org/spreadsheetml/2006/main" id="18" name="Table271819" displayName="Table271819" ref="S42:U47" totalsRowShown="0" headerRowDxfId="56" headerRowBorderDxfId="55" tableBorderDxfId="54" totalsRowBorderDxfId="53">
  <autoFilter ref="S42:U47"/>
  <sortState ref="S43:U47">
    <sortCondition ref="U42:U47"/>
  </sortState>
  <tableColumns count="3">
    <tableColumn id="1" name="Numero" dataDxfId="52"/>
    <tableColumn id="2" name="Nimi" dataDxfId="51"/>
    <tableColumn id="3" name="Aika" dataDxfId="50"/>
  </tableColumns>
  <tableStyleInfo name="TableStyleMedium21" showFirstColumn="0" showLastColumn="0" showRowStripes="1" showColumnStripes="0"/>
</table>
</file>

<file path=xl/tables/table14.xml><?xml version="1.0" encoding="utf-8"?>
<table xmlns="http://schemas.openxmlformats.org/spreadsheetml/2006/main" id="19" name="Table271820" displayName="Table271820" ref="X42:Z47" totalsRowShown="0" headerRowDxfId="49" headerRowBorderDxfId="48" tableBorderDxfId="47" totalsRowBorderDxfId="46">
  <autoFilter ref="X42:Z47"/>
  <sortState ref="X43:Z47">
    <sortCondition descending="1" ref="Z42:Z47"/>
  </sortState>
  <tableColumns count="3">
    <tableColumn id="1" name="Numero" dataDxfId="45"/>
    <tableColumn id="2" name="Nimi" dataDxfId="44"/>
    <tableColumn id="4" name="Toistot" dataDxfId="43"/>
  </tableColumns>
  <tableStyleInfo name="TableStyleMedium21" showFirstColumn="0" showLastColumn="0" showRowStripes="1" showColumnStripes="0"/>
</table>
</file>

<file path=xl/tables/table15.xml><?xml version="1.0" encoding="utf-8"?>
<table xmlns="http://schemas.openxmlformats.org/spreadsheetml/2006/main" id="20" name="Table271821" displayName="Table271821" ref="AC42:AE47" totalsRowShown="0" headerRowDxfId="42" headerRowBorderDxfId="41" tableBorderDxfId="40" totalsRowBorderDxfId="39">
  <autoFilter ref="AC42:AE47"/>
  <sortState ref="AC43:AE47">
    <sortCondition ref="AE42:AE47"/>
  </sortState>
  <tableColumns count="3">
    <tableColumn id="1" name="Numero" dataDxfId="38"/>
    <tableColumn id="2" name="Nimi" dataDxfId="37"/>
    <tableColumn id="3" name="Aika" dataDxfId="36"/>
  </tableColumns>
  <tableStyleInfo name="TableStyleMedium21" showFirstColumn="0" showLastColumn="0" showRowStripes="1" showColumnStripes="0"/>
</table>
</file>

<file path=xl/tables/table16.xml><?xml version="1.0" encoding="utf-8"?>
<table xmlns="http://schemas.openxmlformats.org/spreadsheetml/2006/main" id="21" name="Table2822" displayName="Table2822" ref="M51:P58" totalsRowShown="0" headerRowDxfId="35" headerRowBorderDxfId="34" tableBorderDxfId="33" totalsRowBorderDxfId="32">
  <autoFilter ref="M51:P58"/>
  <sortState ref="M52:P58">
    <sortCondition descending="1" ref="O51:O58"/>
  </sortState>
  <tableColumns count="4">
    <tableColumn id="1" name="Numero" dataDxfId="31"/>
    <tableColumn id="2" name="Nimi" dataDxfId="30"/>
    <tableColumn id="4" name="Toistot" dataDxfId="29"/>
    <tableColumn id="3" name="Suoritus" dataDxfId="28"/>
  </tableColumns>
  <tableStyleInfo name="TableStyleMedium21" showFirstColumn="0" showLastColumn="0" showRowStripes="1" showColumnStripes="0"/>
</table>
</file>

<file path=xl/tables/table17.xml><?xml version="1.0" encoding="utf-8"?>
<table xmlns="http://schemas.openxmlformats.org/spreadsheetml/2006/main" id="22" name="Table282223" displayName="Table282223" ref="S51:U58" totalsRowShown="0" headerRowDxfId="27" headerRowBorderDxfId="26" tableBorderDxfId="25" totalsRowBorderDxfId="24">
  <autoFilter ref="S51:U58"/>
  <sortState ref="S52:U58">
    <sortCondition ref="U51:U58"/>
  </sortState>
  <tableColumns count="3">
    <tableColumn id="1" name="Numero" dataDxfId="23"/>
    <tableColumn id="2" name="Nimi" dataDxfId="22"/>
    <tableColumn id="3" name="Aika" dataDxfId="21"/>
  </tableColumns>
  <tableStyleInfo name="TableStyleMedium21" showFirstColumn="0" showLastColumn="0" showRowStripes="1" showColumnStripes="0"/>
</table>
</file>

<file path=xl/tables/table18.xml><?xml version="1.0" encoding="utf-8"?>
<table xmlns="http://schemas.openxmlformats.org/spreadsheetml/2006/main" id="23" name="Table282224" displayName="Table282224" ref="X51:Z58" totalsRowShown="0" headerRowDxfId="20" headerRowBorderDxfId="19" tableBorderDxfId="18" totalsRowBorderDxfId="17">
  <autoFilter ref="X51:Z58"/>
  <sortState ref="X52:Z58">
    <sortCondition descending="1" ref="Z51:Z58"/>
  </sortState>
  <tableColumns count="3">
    <tableColumn id="1" name="Numero" dataDxfId="16"/>
    <tableColumn id="2" name="Nimi" dataDxfId="15"/>
    <tableColumn id="4" name="Toistot" dataDxfId="14"/>
  </tableColumns>
  <tableStyleInfo name="TableStyleMedium21" showFirstColumn="0" showLastColumn="0" showRowStripes="1" showColumnStripes="0"/>
</table>
</file>

<file path=xl/tables/table19.xml><?xml version="1.0" encoding="utf-8"?>
<table xmlns="http://schemas.openxmlformats.org/spreadsheetml/2006/main" id="24" name="Table282225" displayName="Table282225" ref="AC51:AE58" totalsRowShown="0" headerRowDxfId="13" headerRowBorderDxfId="12" tableBorderDxfId="11" totalsRowBorderDxfId="10">
  <autoFilter ref="AC51:AE58"/>
  <sortState ref="AC52:AE58">
    <sortCondition ref="AE51:AE58"/>
  </sortState>
  <tableColumns count="3">
    <tableColumn id="1" name="Numero" dataDxfId="9"/>
    <tableColumn id="2" name="Nimi" dataDxfId="8"/>
    <tableColumn id="3" name="Aika" dataDxfId="7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3" name="Table24" displayName="Table24" ref="B17:H34" totalsRowShown="0" headerRowDxfId="148" headerRowBorderDxfId="147" tableBorderDxfId="146" totalsRowBorderDxfId="145">
  <autoFilter ref="B17:H34"/>
  <sortState ref="B18:H34">
    <sortCondition ref="H17:H34"/>
  </sortState>
  <tableColumns count="7">
    <tableColumn id="1" name="Numero" dataDxfId="144"/>
    <tableColumn id="2" name="Nimi" dataDxfId="143"/>
    <tableColumn id="3" name="Laji 1" dataDxfId="142"/>
    <tableColumn id="4" name="Laji 2" dataDxfId="141"/>
    <tableColumn id="5" name="Laji 3" dataDxfId="140"/>
    <tableColumn id="6" name="Laji 4" dataDxfId="139"/>
    <tableColumn id="7" name="Lopputulos" dataDxfId="138">
      <calculatedColumnFormula>Table24[[#This Row],[Laji 1]]+Table24[[#This Row],[Laji 2]]+Table24[[#This Row],[Laji 3]]+Table24[[#This Row],[Laji 4]]</calculatedColumnFormula>
    </tableColumn>
  </tableColumns>
  <tableStyleInfo name="TableStyleMedium21" showFirstColumn="0" showLastColumn="0" showRowStripes="1" showColumnStripes="0"/>
</table>
</file>

<file path=xl/tables/table20.xml><?xml version="1.0" encoding="utf-8"?>
<table xmlns="http://schemas.openxmlformats.org/spreadsheetml/2006/main" id="11" name="Table21012" displayName="Table21012" ref="X4:Z12" totalsRowShown="0" headerRowDxfId="6" headerRowBorderDxfId="5" tableBorderDxfId="4" totalsRowBorderDxfId="3">
  <autoFilter ref="X4:Z12"/>
  <sortState ref="X5:Z12">
    <sortCondition descending="1" ref="Z4:Z12"/>
  </sortState>
  <tableColumns count="3">
    <tableColumn id="1" name="Numero" dataDxfId="2"/>
    <tableColumn id="2" name="Nimi" dataDxfId="1"/>
    <tableColumn id="4" name="Toistot" dataDxfId="0"/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id="6" name="Table27" displayName="Table27" ref="B42:H47" totalsRowShown="0" headerRowDxfId="137" headerRowBorderDxfId="136" tableBorderDxfId="135" totalsRowBorderDxfId="134">
  <autoFilter ref="B42:H47"/>
  <sortState ref="B43:H47">
    <sortCondition ref="H42:H47"/>
  </sortState>
  <tableColumns count="7">
    <tableColumn id="1" name="Numero" dataDxfId="133"/>
    <tableColumn id="2" name="Nimi" dataDxfId="132"/>
    <tableColumn id="3" name="Laji 1" dataDxfId="131"/>
    <tableColumn id="4" name="Laji 2" dataDxfId="130"/>
    <tableColumn id="5" name="Laji 3" dataDxfId="129"/>
    <tableColumn id="6" name="Laji 4" dataDxfId="128"/>
    <tableColumn id="7" name="Lopputulos" dataDxfId="127">
      <calculatedColumnFormula>Table27[[#This Row],[Laji 1]]+Table27[[#This Row],[Laji 2]]+Table27[[#This Row],[Laji 3]]+Table27[[#This Row],[Laji 4]]</calculatedColumnFormula>
    </tableColumn>
  </tableColumns>
  <tableStyleInfo name="TableStyleMedium21" showFirstColumn="0" showLastColumn="0" showRowStripes="1" showColumnStripes="0"/>
</table>
</file>

<file path=xl/tables/table4.xml><?xml version="1.0" encoding="utf-8"?>
<table xmlns="http://schemas.openxmlformats.org/spreadsheetml/2006/main" id="7" name="Table28" displayName="Table28" ref="B51:H58" totalsRowShown="0" headerRowDxfId="126" headerRowBorderDxfId="125" tableBorderDxfId="124" totalsRowBorderDxfId="123">
  <autoFilter ref="B51:H58"/>
  <sortState ref="B52:H58">
    <sortCondition ref="H51:H58"/>
  </sortState>
  <tableColumns count="7">
    <tableColumn id="1" name="Numero" dataDxfId="122"/>
    <tableColumn id="2" name="Nimi" dataDxfId="121"/>
    <tableColumn id="3" name="Laji 1" dataDxfId="120"/>
    <tableColumn id="4" name="Laji 2" dataDxfId="119"/>
    <tableColumn id="5" name="Laji 3" dataDxfId="118"/>
    <tableColumn id="6" name="Laji 4" dataDxfId="117"/>
    <tableColumn id="7" name="Lopputulos" dataDxfId="116">
      <calculatedColumnFormula>Table28[[#This Row],[Laji 1]]+Table28[[#This Row],[Laji 2]]+Table28[[#This Row],[Laji 3]]+Table28[[#This Row],[Laji 4]]</calculatedColumnFormula>
    </tableColumn>
  </tableColumns>
  <tableStyleInfo name="TableStyleMedium21" showFirstColumn="0" showLastColumn="0" showRowStripes="1" showColumnStripes="0"/>
</table>
</file>

<file path=xl/tables/table5.xml><?xml version="1.0" encoding="utf-8"?>
<table xmlns="http://schemas.openxmlformats.org/spreadsheetml/2006/main" id="9" name="Table210" displayName="Table210" ref="M4:P12" totalsRowShown="0" headerRowDxfId="115" headerRowBorderDxfId="114" tableBorderDxfId="113" totalsRowBorderDxfId="112">
  <autoFilter ref="M4:P12"/>
  <sortState ref="M5:P12">
    <sortCondition descending="1" ref="O4:O12"/>
  </sortState>
  <tableColumns count="4">
    <tableColumn id="1" name="Numero" dataDxfId="111"/>
    <tableColumn id="2" name="Nimi" dataDxfId="110"/>
    <tableColumn id="4" name="Toistot" dataDxfId="109"/>
    <tableColumn id="3" name="Suoritukset" dataDxfId="108"/>
  </tableColumns>
  <tableStyleInfo name="TableStyleMedium21" showFirstColumn="0" showLastColumn="0" showRowStripes="1" showColumnStripes="0"/>
</table>
</file>

<file path=xl/tables/table6.xml><?xml version="1.0" encoding="utf-8"?>
<table xmlns="http://schemas.openxmlformats.org/spreadsheetml/2006/main" id="10" name="Table21011" displayName="Table21011" ref="S4:U12" totalsRowShown="0" headerRowDxfId="107" headerRowBorderDxfId="106" tableBorderDxfId="105" totalsRowBorderDxfId="104">
  <autoFilter ref="S4:U12"/>
  <sortState ref="S5:U12">
    <sortCondition ref="U4:U12"/>
  </sortState>
  <tableColumns count="3">
    <tableColumn id="1" name="Numero" dataDxfId="103"/>
    <tableColumn id="2" name="Nimi" dataDxfId="102"/>
    <tableColumn id="3" name="Aika" dataDxfId="101"/>
  </tableColumns>
  <tableStyleInfo name="TableStyleMedium21" showFirstColumn="0" showLastColumn="0" showRowStripes="1" showColumnStripes="0"/>
</table>
</file>

<file path=xl/tables/table7.xml><?xml version="1.0" encoding="utf-8"?>
<table xmlns="http://schemas.openxmlformats.org/spreadsheetml/2006/main" id="12" name="Table21013" displayName="Table21013" ref="AC4:AE12" totalsRowShown="0" headerRowDxfId="100" headerRowBorderDxfId="99" tableBorderDxfId="98" totalsRowBorderDxfId="97">
  <autoFilter ref="AC4:AE12"/>
  <sortState ref="AC5:AE12">
    <sortCondition ref="AE4:AE12"/>
  </sortState>
  <tableColumns count="3">
    <tableColumn id="1" name="Numero" dataDxfId="96"/>
    <tableColumn id="2" name="Nimi" dataDxfId="95"/>
    <tableColumn id="3" name="Aika" dataDxfId="94"/>
  </tableColumns>
  <tableStyleInfo name="TableStyleMedium21" showFirstColumn="0" showLastColumn="0" showRowStripes="1" showColumnStripes="0"/>
</table>
</file>

<file path=xl/tables/table8.xml><?xml version="1.0" encoding="utf-8"?>
<table xmlns="http://schemas.openxmlformats.org/spreadsheetml/2006/main" id="13" name="Table2414" displayName="Table2414" ref="M17:P34" totalsRowShown="0" headerRowDxfId="93" headerRowBorderDxfId="92" tableBorderDxfId="91" totalsRowBorderDxfId="90">
  <autoFilter ref="M17:P34"/>
  <sortState ref="M18:P34">
    <sortCondition descending="1" ref="O17:O34"/>
  </sortState>
  <tableColumns count="4">
    <tableColumn id="1" name="Numero" dataDxfId="89"/>
    <tableColumn id="2" name="Nimi" dataDxfId="88"/>
    <tableColumn id="4" name="Toistot" dataDxfId="87"/>
    <tableColumn id="3" name="Suoritus" dataDxfId="86"/>
  </tableColumns>
  <tableStyleInfo name="TableStyleMedium21" showFirstColumn="0" showLastColumn="0" showRowStripes="1" showColumnStripes="0"/>
</table>
</file>

<file path=xl/tables/table9.xml><?xml version="1.0" encoding="utf-8"?>
<table xmlns="http://schemas.openxmlformats.org/spreadsheetml/2006/main" id="14" name="Table241415" displayName="Table241415" ref="S17:U34" totalsRowShown="0" headerRowDxfId="85" headerRowBorderDxfId="84" tableBorderDxfId="83" totalsRowBorderDxfId="82">
  <autoFilter ref="S17:U34"/>
  <sortState ref="S18:U34">
    <sortCondition ref="U17:U34"/>
  </sortState>
  <tableColumns count="3">
    <tableColumn id="1" name="Numero" dataDxfId="81"/>
    <tableColumn id="2" name="Nimi" dataDxfId="80"/>
    <tableColumn id="3" name="Aika" dataDxfId="79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63"/>
  <sheetViews>
    <sheetView tabSelected="1" topLeftCell="A16" zoomScale="84" zoomScaleNormal="84" workbookViewId="0">
      <selection activeCell="I34" sqref="I34"/>
    </sheetView>
  </sheetViews>
  <sheetFormatPr defaultRowHeight="15" x14ac:dyDescent="0.25"/>
  <cols>
    <col min="1" max="1" width="7.85546875" customWidth="1"/>
    <col min="2" max="2" width="10.5703125" bestFit="1" customWidth="1"/>
    <col min="3" max="3" width="27.85546875" bestFit="1" customWidth="1"/>
    <col min="4" max="10" width="11" customWidth="1"/>
    <col min="12" max="12" width="11.42578125" bestFit="1" customWidth="1"/>
    <col min="13" max="13" width="10.5703125" bestFit="1" customWidth="1"/>
    <col min="14" max="14" width="23" bestFit="1" customWidth="1"/>
    <col min="18" max="18" width="13.140625" bestFit="1" customWidth="1"/>
    <col min="19" max="19" width="10.5703125" bestFit="1" customWidth="1"/>
    <col min="20" max="20" width="23" bestFit="1" customWidth="1"/>
    <col min="21" max="21" width="10.7109375" customWidth="1"/>
    <col min="22" max="22" width="10.7109375" style="18" customWidth="1"/>
    <col min="23" max="23" width="7.140625" bestFit="1" customWidth="1"/>
    <col min="24" max="24" width="10.5703125" bestFit="1" customWidth="1"/>
    <col min="25" max="25" width="24.28515625" bestFit="1" customWidth="1"/>
    <col min="27" max="27" width="9.140625" style="18"/>
    <col min="29" max="29" width="12.5703125" bestFit="1" customWidth="1"/>
    <col min="30" max="30" width="24.28515625" bestFit="1" customWidth="1"/>
    <col min="32" max="32" width="13.140625" bestFit="1" customWidth="1"/>
    <col min="34" max="34" width="10.5703125" bestFit="1" customWidth="1"/>
    <col min="35" max="35" width="23" bestFit="1" customWidth="1"/>
    <col min="38" max="38" width="13.140625" bestFit="1" customWidth="1"/>
  </cols>
  <sheetData>
    <row r="2" spans="1:31" ht="25.5" x14ac:dyDescent="0.35">
      <c r="C2" s="21" t="s">
        <v>2</v>
      </c>
      <c r="L2" s="29" t="s">
        <v>3</v>
      </c>
      <c r="T2" s="30" t="s">
        <v>4</v>
      </c>
      <c r="Y2" s="29" t="s">
        <v>5</v>
      </c>
      <c r="Z2" t="s">
        <v>92</v>
      </c>
      <c r="AC2" s="27" t="s">
        <v>6</v>
      </c>
    </row>
    <row r="3" spans="1:31" ht="15.75" x14ac:dyDescent="0.25">
      <c r="A3" s="17"/>
    </row>
    <row r="4" spans="1:31" x14ac:dyDescent="0.25">
      <c r="A4" s="14" t="s">
        <v>9</v>
      </c>
      <c r="B4" s="1" t="s">
        <v>0</v>
      </c>
      <c r="C4" s="2" t="s">
        <v>1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18"/>
      <c r="J4" s="18"/>
      <c r="L4" s="14" t="s">
        <v>9</v>
      </c>
      <c r="M4" s="1" t="s">
        <v>0</v>
      </c>
      <c r="N4" s="2" t="s">
        <v>1</v>
      </c>
      <c r="O4" s="2" t="s">
        <v>71</v>
      </c>
      <c r="P4" s="2" t="s">
        <v>78</v>
      </c>
      <c r="Q4" s="18"/>
      <c r="R4" s="22" t="s">
        <v>9</v>
      </c>
      <c r="S4" s="1" t="s">
        <v>0</v>
      </c>
      <c r="T4" s="2" t="s">
        <v>1</v>
      </c>
      <c r="U4" s="3" t="s">
        <v>70</v>
      </c>
      <c r="W4" s="22" t="s">
        <v>9</v>
      </c>
      <c r="X4" s="1" t="s">
        <v>0</v>
      </c>
      <c r="Y4" s="2" t="s">
        <v>1</v>
      </c>
      <c r="Z4" s="3" t="s">
        <v>71</v>
      </c>
      <c r="AB4" s="22" t="s">
        <v>9</v>
      </c>
      <c r="AC4" s="1" t="s">
        <v>0</v>
      </c>
      <c r="AD4" s="2" t="s">
        <v>1</v>
      </c>
      <c r="AE4" s="2" t="s">
        <v>70</v>
      </c>
    </row>
    <row r="5" spans="1:31" x14ac:dyDescent="0.25">
      <c r="A5" s="15" t="s">
        <v>8</v>
      </c>
      <c r="B5" s="4">
        <v>1</v>
      </c>
      <c r="C5" s="11" t="s">
        <v>19</v>
      </c>
      <c r="D5" s="5">
        <v>1</v>
      </c>
      <c r="E5" s="5">
        <v>1</v>
      </c>
      <c r="F5" s="5">
        <v>1</v>
      </c>
      <c r="G5" s="5">
        <v>1</v>
      </c>
      <c r="H5" s="6">
        <f>Table2[[#This Row],[Laji 1]]+Table2[[#This Row],[Laji 2]]+Table2[[#This Row],[Laji 3]]+Table2[[#This Row],[Laji 4]]</f>
        <v>4</v>
      </c>
      <c r="I5" s="18"/>
      <c r="J5" s="18"/>
      <c r="L5" s="15" t="s">
        <v>8</v>
      </c>
      <c r="M5" s="4">
        <v>1</v>
      </c>
      <c r="N5" s="11" t="s">
        <v>19</v>
      </c>
      <c r="O5" s="5">
        <v>37</v>
      </c>
      <c r="P5" s="5">
        <v>44</v>
      </c>
      <c r="Q5" s="18"/>
      <c r="R5" s="23" t="s">
        <v>8</v>
      </c>
      <c r="S5" s="4">
        <v>1</v>
      </c>
      <c r="T5" s="11" t="s">
        <v>19</v>
      </c>
      <c r="U5" s="6">
        <v>21.23</v>
      </c>
      <c r="W5" s="23" t="s">
        <v>8</v>
      </c>
      <c r="X5" s="4">
        <v>1</v>
      </c>
      <c r="Y5" s="11" t="s">
        <v>19</v>
      </c>
      <c r="Z5" s="6" t="s">
        <v>81</v>
      </c>
      <c r="AB5" s="23" t="s">
        <v>8</v>
      </c>
      <c r="AC5" s="4">
        <v>1</v>
      </c>
      <c r="AD5" s="11" t="s">
        <v>19</v>
      </c>
      <c r="AE5" s="5">
        <v>4.04</v>
      </c>
    </row>
    <row r="6" spans="1:31" x14ac:dyDescent="0.25">
      <c r="A6" s="5" t="s">
        <v>10</v>
      </c>
      <c r="B6" s="4">
        <v>6</v>
      </c>
      <c r="C6" s="5" t="s">
        <v>25</v>
      </c>
      <c r="D6" s="5">
        <v>3</v>
      </c>
      <c r="E6" s="5">
        <v>4</v>
      </c>
      <c r="F6" s="5">
        <v>3</v>
      </c>
      <c r="G6" s="5">
        <v>2</v>
      </c>
      <c r="H6" s="6">
        <f>Table2[[#This Row],[Laji 1]]+Table2[[#This Row],[Laji 2]]+Table2[[#This Row],[Laji 3]]+Table2[[#This Row],[Laji 4]]</f>
        <v>12</v>
      </c>
      <c r="I6" s="18"/>
      <c r="J6" s="18"/>
      <c r="L6" s="5" t="s">
        <v>10</v>
      </c>
      <c r="M6" s="4">
        <v>5</v>
      </c>
      <c r="N6" s="5" t="s">
        <v>24</v>
      </c>
      <c r="O6" s="5">
        <v>24</v>
      </c>
      <c r="P6" s="5">
        <v>55</v>
      </c>
      <c r="Q6" s="18"/>
      <c r="R6" s="4" t="s">
        <v>10</v>
      </c>
      <c r="S6" s="4">
        <v>8</v>
      </c>
      <c r="T6" s="5" t="s">
        <v>22</v>
      </c>
      <c r="U6" s="6">
        <v>21.27</v>
      </c>
      <c r="W6" s="4" t="s">
        <v>10</v>
      </c>
      <c r="X6" s="4">
        <v>5</v>
      </c>
      <c r="Y6" s="5" t="s">
        <v>24</v>
      </c>
      <c r="Z6" s="6" t="s">
        <v>84</v>
      </c>
      <c r="AB6" s="4" t="s">
        <v>10</v>
      </c>
      <c r="AC6" s="4">
        <v>6</v>
      </c>
      <c r="AD6" s="5" t="s">
        <v>25</v>
      </c>
      <c r="AE6" s="5">
        <v>4.46</v>
      </c>
    </row>
    <row r="7" spans="1:31" x14ac:dyDescent="0.25">
      <c r="A7" s="15" t="s">
        <v>11</v>
      </c>
      <c r="B7" s="4">
        <v>5</v>
      </c>
      <c r="C7" s="5" t="s">
        <v>24</v>
      </c>
      <c r="D7" s="5">
        <v>2</v>
      </c>
      <c r="E7" s="5">
        <v>5</v>
      </c>
      <c r="F7" s="5">
        <v>2</v>
      </c>
      <c r="G7" s="5">
        <v>4</v>
      </c>
      <c r="H7" s="6">
        <f>Table2[[#This Row],[Laji 1]]+Table2[[#This Row],[Laji 2]]+Table2[[#This Row],[Laji 3]]+Table2[[#This Row],[Laji 4]]</f>
        <v>13</v>
      </c>
      <c r="I7" s="18"/>
      <c r="J7" s="18"/>
      <c r="L7" s="15" t="s">
        <v>11</v>
      </c>
      <c r="M7" s="4">
        <v>6</v>
      </c>
      <c r="N7" s="5" t="s">
        <v>25</v>
      </c>
      <c r="O7" s="5">
        <v>20</v>
      </c>
      <c r="P7" s="5">
        <v>46</v>
      </c>
      <c r="Q7" s="18"/>
      <c r="R7" s="23" t="s">
        <v>11</v>
      </c>
      <c r="S7" s="4">
        <v>2</v>
      </c>
      <c r="T7" s="5" t="s">
        <v>21</v>
      </c>
      <c r="U7" s="6">
        <v>22.37</v>
      </c>
      <c r="W7" s="23" t="s">
        <v>11</v>
      </c>
      <c r="X7" s="4">
        <v>6</v>
      </c>
      <c r="Y7" s="5" t="s">
        <v>25</v>
      </c>
      <c r="Z7" s="6" t="s">
        <v>85</v>
      </c>
      <c r="AB7" s="23" t="s">
        <v>11</v>
      </c>
      <c r="AC7" s="4">
        <v>2</v>
      </c>
      <c r="AD7" s="5" t="s">
        <v>21</v>
      </c>
      <c r="AE7" s="5">
        <v>4.4800000000000004</v>
      </c>
    </row>
    <row r="8" spans="1:31" x14ac:dyDescent="0.25">
      <c r="A8" s="5" t="s">
        <v>12</v>
      </c>
      <c r="B8" s="4">
        <v>8</v>
      </c>
      <c r="C8" s="5" t="s">
        <v>22</v>
      </c>
      <c r="D8" s="5">
        <v>4</v>
      </c>
      <c r="E8" s="5">
        <v>2</v>
      </c>
      <c r="F8" s="5">
        <v>5</v>
      </c>
      <c r="G8" s="5">
        <v>5</v>
      </c>
      <c r="H8" s="6">
        <f>Table2[[#This Row],[Laji 1]]+Table2[[#This Row],[Laji 2]]+Table2[[#This Row],[Laji 3]]+Table2[[#This Row],[Laji 4]]</f>
        <v>16</v>
      </c>
      <c r="I8" s="18"/>
      <c r="J8" s="18"/>
      <c r="L8" s="5" t="s">
        <v>12</v>
      </c>
      <c r="M8" s="4">
        <v>8</v>
      </c>
      <c r="N8" s="5" t="s">
        <v>22</v>
      </c>
      <c r="O8" s="5">
        <v>13</v>
      </c>
      <c r="P8" s="5">
        <v>55</v>
      </c>
      <c r="Q8" s="18"/>
      <c r="R8" s="4" t="s">
        <v>12</v>
      </c>
      <c r="S8" s="4">
        <v>6</v>
      </c>
      <c r="T8" s="5" t="s">
        <v>25</v>
      </c>
      <c r="U8" s="6">
        <v>23.34</v>
      </c>
      <c r="W8" s="4" t="s">
        <v>12</v>
      </c>
      <c r="X8" s="4">
        <v>7</v>
      </c>
      <c r="Y8" s="5" t="s">
        <v>20</v>
      </c>
      <c r="Z8" s="6" t="s">
        <v>93</v>
      </c>
      <c r="AB8" s="4" t="s">
        <v>12</v>
      </c>
      <c r="AC8" s="4">
        <v>5</v>
      </c>
      <c r="AD8" s="5" t="s">
        <v>24</v>
      </c>
      <c r="AE8" s="5">
        <v>5</v>
      </c>
    </row>
    <row r="9" spans="1:31" x14ac:dyDescent="0.25">
      <c r="A9" s="15" t="s">
        <v>13</v>
      </c>
      <c r="B9" s="4">
        <v>2</v>
      </c>
      <c r="C9" s="5" t="s">
        <v>76</v>
      </c>
      <c r="D9" s="5">
        <v>7</v>
      </c>
      <c r="E9" s="5">
        <v>3</v>
      </c>
      <c r="F9" s="5">
        <v>8</v>
      </c>
      <c r="G9" s="5">
        <v>3</v>
      </c>
      <c r="H9" s="6">
        <f>Table2[[#This Row],[Laji 1]]+Table2[[#This Row],[Laji 2]]+Table2[[#This Row],[Laji 3]]+Table2[[#This Row],[Laji 4]]</f>
        <v>21</v>
      </c>
      <c r="I9" s="18"/>
      <c r="J9" s="18"/>
      <c r="L9" s="15" t="s">
        <v>13</v>
      </c>
      <c r="M9" s="4">
        <v>7</v>
      </c>
      <c r="N9" s="5" t="s">
        <v>20</v>
      </c>
      <c r="O9" s="5">
        <v>5</v>
      </c>
      <c r="P9" s="5">
        <v>64</v>
      </c>
      <c r="Q9" s="18"/>
      <c r="R9" s="23" t="s">
        <v>13</v>
      </c>
      <c r="S9" s="4">
        <v>5</v>
      </c>
      <c r="T9" s="5" t="s">
        <v>24</v>
      </c>
      <c r="U9" s="6">
        <v>23.38</v>
      </c>
      <c r="W9" s="23" t="s">
        <v>13</v>
      </c>
      <c r="X9" s="4">
        <v>8</v>
      </c>
      <c r="Y9" s="5" t="s">
        <v>22</v>
      </c>
      <c r="Z9" s="6" t="s">
        <v>94</v>
      </c>
      <c r="AB9" s="23" t="s">
        <v>13</v>
      </c>
      <c r="AC9" s="4">
        <v>8</v>
      </c>
      <c r="AD9" s="5" t="s">
        <v>22</v>
      </c>
      <c r="AE9" s="5">
        <v>5.12</v>
      </c>
    </row>
    <row r="10" spans="1:31" x14ac:dyDescent="0.25">
      <c r="A10" s="5" t="s">
        <v>14</v>
      </c>
      <c r="B10" s="4">
        <v>7</v>
      </c>
      <c r="C10" s="5" t="s">
        <v>20</v>
      </c>
      <c r="D10" s="5">
        <v>5</v>
      </c>
      <c r="E10" s="5">
        <v>6</v>
      </c>
      <c r="F10" s="5">
        <v>4</v>
      </c>
      <c r="G10" s="5">
        <v>6</v>
      </c>
      <c r="H10" s="6">
        <f>Table2[[#This Row],[Laji 1]]+Table2[[#This Row],[Laji 2]]+Table2[[#This Row],[Laji 3]]+Table2[[#This Row],[Laji 4]]</f>
        <v>21</v>
      </c>
      <c r="I10" s="18"/>
      <c r="J10" s="18"/>
      <c r="L10" s="5" t="s">
        <v>14</v>
      </c>
      <c r="M10" s="4">
        <v>4</v>
      </c>
      <c r="N10" s="5" t="s">
        <v>26</v>
      </c>
      <c r="O10" s="5">
        <v>1</v>
      </c>
      <c r="P10" s="5">
        <v>83</v>
      </c>
      <c r="Q10" s="18"/>
      <c r="R10" s="4" t="s">
        <v>14</v>
      </c>
      <c r="S10" s="4">
        <v>7</v>
      </c>
      <c r="T10" s="5" t="s">
        <v>20</v>
      </c>
      <c r="U10" s="6">
        <v>26.55</v>
      </c>
      <c r="W10" s="4" t="s">
        <v>14</v>
      </c>
      <c r="X10" s="4">
        <v>4</v>
      </c>
      <c r="Y10" s="5" t="s">
        <v>26</v>
      </c>
      <c r="Z10" s="6" t="s">
        <v>83</v>
      </c>
      <c r="AB10" s="4" t="s">
        <v>14</v>
      </c>
      <c r="AC10" s="4">
        <v>7</v>
      </c>
      <c r="AD10" s="5" t="s">
        <v>20</v>
      </c>
      <c r="AE10" s="5">
        <v>5.53</v>
      </c>
    </row>
    <row r="11" spans="1:31" x14ac:dyDescent="0.25">
      <c r="A11" s="16" t="s">
        <v>15</v>
      </c>
      <c r="B11" s="4">
        <v>4</v>
      </c>
      <c r="C11" s="5" t="s">
        <v>26</v>
      </c>
      <c r="D11" s="5">
        <v>6</v>
      </c>
      <c r="E11" s="5">
        <v>7</v>
      </c>
      <c r="F11" s="5">
        <v>6</v>
      </c>
      <c r="G11" s="5">
        <v>7</v>
      </c>
      <c r="H11" s="6">
        <f>Table2[[#This Row],[Laji 1]]+Table2[[#This Row],[Laji 2]]+Table2[[#This Row],[Laji 3]]+Table2[[#This Row],[Laji 4]]</f>
        <v>26</v>
      </c>
      <c r="I11" s="18"/>
      <c r="J11" s="18"/>
      <c r="L11" s="16" t="s">
        <v>15</v>
      </c>
      <c r="M11" s="4">
        <v>2</v>
      </c>
      <c r="N11" s="5" t="s">
        <v>21</v>
      </c>
      <c r="O11" s="5">
        <v>1</v>
      </c>
      <c r="P11" s="5">
        <v>76</v>
      </c>
      <c r="Q11" s="18"/>
      <c r="R11" s="24" t="s">
        <v>15</v>
      </c>
      <c r="S11" s="4">
        <v>4</v>
      </c>
      <c r="T11" s="5" t="s">
        <v>26</v>
      </c>
      <c r="U11" s="6">
        <v>30.19</v>
      </c>
      <c r="W11" s="24" t="s">
        <v>15</v>
      </c>
      <c r="X11" s="4">
        <v>3</v>
      </c>
      <c r="Y11" s="5" t="s">
        <v>23</v>
      </c>
      <c r="Z11" s="6" t="s">
        <v>82</v>
      </c>
      <c r="AB11" s="24" t="s">
        <v>15</v>
      </c>
      <c r="AC11" s="4">
        <v>4</v>
      </c>
      <c r="AD11" s="5" t="s">
        <v>26</v>
      </c>
      <c r="AE11" s="5">
        <v>6.06</v>
      </c>
    </row>
    <row r="12" spans="1:31" x14ac:dyDescent="0.25">
      <c r="A12" s="8" t="s">
        <v>16</v>
      </c>
      <c r="B12" s="7">
        <v>3</v>
      </c>
      <c r="C12" s="8" t="s">
        <v>23</v>
      </c>
      <c r="D12" s="8">
        <v>8</v>
      </c>
      <c r="E12" s="8">
        <v>8</v>
      </c>
      <c r="F12" s="8">
        <v>7</v>
      </c>
      <c r="G12" s="8">
        <v>8</v>
      </c>
      <c r="H12" s="9">
        <f>Table2[[#This Row],[Laji 1]]+Table2[[#This Row],[Laji 2]]+Table2[[#This Row],[Laji 3]]+Table2[[#This Row],[Laji 4]]</f>
        <v>31</v>
      </c>
      <c r="I12" s="18"/>
      <c r="J12" s="18"/>
      <c r="L12" s="8" t="s">
        <v>16</v>
      </c>
      <c r="M12" s="7">
        <v>3</v>
      </c>
      <c r="N12" s="8" t="s">
        <v>23</v>
      </c>
      <c r="O12" s="8">
        <v>0</v>
      </c>
      <c r="P12" s="8">
        <v>77</v>
      </c>
      <c r="Q12" s="18"/>
      <c r="R12" s="7" t="s">
        <v>16</v>
      </c>
      <c r="S12" s="7">
        <v>3</v>
      </c>
      <c r="T12" s="8" t="s">
        <v>23</v>
      </c>
      <c r="U12" s="9">
        <v>30.28</v>
      </c>
      <c r="W12" s="7" t="s">
        <v>16</v>
      </c>
      <c r="X12" s="7">
        <v>2</v>
      </c>
      <c r="Y12" s="8" t="s">
        <v>21</v>
      </c>
      <c r="Z12" s="41">
        <v>28</v>
      </c>
      <c r="AB12" s="7" t="s">
        <v>16</v>
      </c>
      <c r="AC12" s="7">
        <v>3</v>
      </c>
      <c r="AD12" s="8" t="s">
        <v>23</v>
      </c>
      <c r="AE12" s="8">
        <v>8.01</v>
      </c>
    </row>
    <row r="13" spans="1:31" x14ac:dyDescent="0.25">
      <c r="A13" s="25"/>
      <c r="B13" s="38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38"/>
      <c r="N13" s="25"/>
      <c r="O13" s="25"/>
      <c r="P13" s="25"/>
      <c r="Q13" s="25"/>
      <c r="R13" s="25"/>
      <c r="S13" s="38"/>
      <c r="T13" s="25"/>
      <c r="U13" s="25"/>
      <c r="V13" s="25"/>
      <c r="W13" s="25"/>
      <c r="X13" s="38"/>
      <c r="Y13" s="25"/>
      <c r="Z13" s="25"/>
      <c r="AA13" s="25"/>
      <c r="AB13" s="25"/>
      <c r="AC13" s="38"/>
      <c r="AD13" s="25"/>
      <c r="AE13" s="25"/>
    </row>
    <row r="15" spans="1:31" ht="25.5" x14ac:dyDescent="0.35">
      <c r="C15" s="28" t="s">
        <v>75</v>
      </c>
      <c r="L15" s="29" t="s">
        <v>3</v>
      </c>
      <c r="T15" s="30" t="s">
        <v>4</v>
      </c>
      <c r="Y15" s="29" t="s">
        <v>5</v>
      </c>
      <c r="AC15" s="27" t="s">
        <v>6</v>
      </c>
    </row>
    <row r="17" spans="1:31" x14ac:dyDescent="0.25">
      <c r="A17" s="14" t="s">
        <v>9</v>
      </c>
      <c r="B17" s="1" t="s">
        <v>0</v>
      </c>
      <c r="C17" s="2" t="s">
        <v>1</v>
      </c>
      <c r="D17" s="2" t="s">
        <v>3</v>
      </c>
      <c r="E17" s="2" t="s">
        <v>4</v>
      </c>
      <c r="F17" s="2" t="s">
        <v>5</v>
      </c>
      <c r="G17" s="2" t="s">
        <v>6</v>
      </c>
      <c r="H17" s="3" t="s">
        <v>7</v>
      </c>
      <c r="I17" s="18"/>
      <c r="J17" s="18"/>
      <c r="L17" s="14" t="s">
        <v>9</v>
      </c>
      <c r="M17" s="1" t="s">
        <v>0</v>
      </c>
      <c r="N17" s="2" t="s">
        <v>1</v>
      </c>
      <c r="O17" s="2" t="s">
        <v>71</v>
      </c>
      <c r="P17" s="2" t="s">
        <v>79</v>
      </c>
      <c r="Q17" s="18"/>
      <c r="R17" s="22" t="s">
        <v>9</v>
      </c>
      <c r="S17" s="1" t="s">
        <v>0</v>
      </c>
      <c r="T17" s="2" t="s">
        <v>1</v>
      </c>
      <c r="U17" s="3" t="s">
        <v>70</v>
      </c>
      <c r="W17" s="22" t="s">
        <v>9</v>
      </c>
      <c r="X17" s="1" t="s">
        <v>0</v>
      </c>
      <c r="Y17" s="2" t="s">
        <v>1</v>
      </c>
      <c r="Z17" s="3" t="s">
        <v>71</v>
      </c>
      <c r="AB17" s="22" t="s">
        <v>9</v>
      </c>
      <c r="AC17" s="1" t="s">
        <v>0</v>
      </c>
      <c r="AD17" s="2" t="s">
        <v>1</v>
      </c>
      <c r="AE17" s="2" t="s">
        <v>70</v>
      </c>
    </row>
    <row r="18" spans="1:31" x14ac:dyDescent="0.25">
      <c r="A18" s="15" t="s">
        <v>8</v>
      </c>
      <c r="B18" s="10">
        <v>11</v>
      </c>
      <c r="C18" s="5" t="s">
        <v>27</v>
      </c>
      <c r="D18" s="5">
        <v>7</v>
      </c>
      <c r="E18" s="5">
        <v>3</v>
      </c>
      <c r="F18" s="5">
        <v>3</v>
      </c>
      <c r="G18" s="5">
        <v>4</v>
      </c>
      <c r="H18" s="6">
        <f>Table24[[#This Row],[Laji 1]]+Table24[[#This Row],[Laji 2]]+Table24[[#This Row],[Laji 3]]+Table24[[#This Row],[Laji 4]]</f>
        <v>17</v>
      </c>
      <c r="I18" s="18"/>
      <c r="J18" s="18"/>
      <c r="L18" s="15" t="s">
        <v>8</v>
      </c>
      <c r="M18" s="4">
        <v>14</v>
      </c>
      <c r="N18" s="5" t="s">
        <v>29</v>
      </c>
      <c r="O18" s="5">
        <v>40</v>
      </c>
      <c r="P18" s="5">
        <v>55</v>
      </c>
      <c r="Q18" s="18"/>
      <c r="R18" s="23" t="s">
        <v>8</v>
      </c>
      <c r="S18" s="4">
        <v>16</v>
      </c>
      <c r="T18" s="5" t="s">
        <v>31</v>
      </c>
      <c r="U18" s="6">
        <v>17.13</v>
      </c>
      <c r="W18" s="23" t="s">
        <v>8</v>
      </c>
      <c r="X18" s="4">
        <v>13</v>
      </c>
      <c r="Y18" s="5" t="s">
        <v>28</v>
      </c>
      <c r="Z18" s="6" t="s">
        <v>89</v>
      </c>
      <c r="AB18" s="23" t="s">
        <v>8</v>
      </c>
      <c r="AC18" s="4">
        <v>22</v>
      </c>
      <c r="AD18" s="5" t="s">
        <v>45</v>
      </c>
      <c r="AE18" s="5">
        <v>3.34</v>
      </c>
    </row>
    <row r="19" spans="1:31" x14ac:dyDescent="0.25">
      <c r="A19" s="5" t="s">
        <v>10</v>
      </c>
      <c r="B19" s="4">
        <v>26</v>
      </c>
      <c r="C19" s="5" t="s">
        <v>49</v>
      </c>
      <c r="D19" s="5">
        <v>1</v>
      </c>
      <c r="E19" s="5">
        <v>12</v>
      </c>
      <c r="F19" s="5">
        <v>1</v>
      </c>
      <c r="G19" s="5">
        <v>7</v>
      </c>
      <c r="H19" s="12">
        <f>Table24[[#This Row],[Laji 1]]+Table24[[#This Row],[Laji 2]]+Table24[[#This Row],[Laji 3]]+Table24[[#This Row],[Laji 4]]</f>
        <v>21</v>
      </c>
      <c r="I19" s="18"/>
      <c r="J19" s="18"/>
      <c r="L19" s="5" t="s">
        <v>10</v>
      </c>
      <c r="M19" s="4">
        <v>26</v>
      </c>
      <c r="N19" s="5" t="s">
        <v>49</v>
      </c>
      <c r="O19" s="5">
        <v>40</v>
      </c>
      <c r="P19" s="5">
        <v>55</v>
      </c>
      <c r="Q19" s="18"/>
      <c r="R19" s="4" t="s">
        <v>10</v>
      </c>
      <c r="S19" s="4">
        <v>22</v>
      </c>
      <c r="T19" s="5" t="s">
        <v>45</v>
      </c>
      <c r="U19" s="12">
        <v>17.28</v>
      </c>
      <c r="W19" s="4" t="s">
        <v>10</v>
      </c>
      <c r="X19" s="4">
        <v>26</v>
      </c>
      <c r="Y19" s="5" t="s">
        <v>49</v>
      </c>
      <c r="Z19" s="6" t="s">
        <v>89</v>
      </c>
      <c r="AB19" s="4" t="s">
        <v>10</v>
      </c>
      <c r="AC19" s="4">
        <v>16</v>
      </c>
      <c r="AD19" s="5" t="s">
        <v>31</v>
      </c>
      <c r="AE19" s="5">
        <v>3.35</v>
      </c>
    </row>
    <row r="20" spans="1:31" x14ac:dyDescent="0.25">
      <c r="A20" s="15" t="s">
        <v>11</v>
      </c>
      <c r="B20" s="4">
        <v>16</v>
      </c>
      <c r="C20" s="5" t="s">
        <v>31</v>
      </c>
      <c r="D20" s="5">
        <v>9</v>
      </c>
      <c r="E20" s="5">
        <v>1</v>
      </c>
      <c r="F20" s="5">
        <v>10</v>
      </c>
      <c r="G20" s="5">
        <v>2</v>
      </c>
      <c r="H20" s="6">
        <f>Table24[[#This Row],[Laji 1]]+Table24[[#This Row],[Laji 2]]+Table24[[#This Row],[Laji 3]]+Table24[[#This Row],[Laji 4]]</f>
        <v>22</v>
      </c>
      <c r="I20" s="18"/>
      <c r="J20" s="18"/>
      <c r="L20" s="15" t="s">
        <v>11</v>
      </c>
      <c r="M20" s="4">
        <v>20</v>
      </c>
      <c r="N20" s="5" t="s">
        <v>36</v>
      </c>
      <c r="O20" s="5">
        <v>35</v>
      </c>
      <c r="P20" s="5">
        <v>46</v>
      </c>
      <c r="Q20" s="18"/>
      <c r="R20" s="23" t="s">
        <v>11</v>
      </c>
      <c r="S20" s="10">
        <v>11</v>
      </c>
      <c r="T20" s="5" t="s">
        <v>27</v>
      </c>
      <c r="U20" s="6">
        <v>17.309999999999999</v>
      </c>
      <c r="W20" s="23" t="s">
        <v>11</v>
      </c>
      <c r="X20" s="10">
        <v>11</v>
      </c>
      <c r="Y20" s="5" t="s">
        <v>27</v>
      </c>
      <c r="Z20" s="6" t="s">
        <v>90</v>
      </c>
      <c r="AB20" s="23" t="s">
        <v>11</v>
      </c>
      <c r="AC20" s="4">
        <v>23</v>
      </c>
      <c r="AD20" s="5" t="s">
        <v>46</v>
      </c>
      <c r="AE20" s="5">
        <v>3.5</v>
      </c>
    </row>
    <row r="21" spans="1:31" x14ac:dyDescent="0.25">
      <c r="A21" s="5" t="s">
        <v>12</v>
      </c>
      <c r="B21" s="4">
        <v>22</v>
      </c>
      <c r="C21" s="5" t="s">
        <v>45</v>
      </c>
      <c r="D21" s="5">
        <v>14</v>
      </c>
      <c r="E21" s="5">
        <v>2</v>
      </c>
      <c r="F21" s="5">
        <v>6</v>
      </c>
      <c r="G21" s="5">
        <v>1</v>
      </c>
      <c r="H21" s="12">
        <f>Table24[[#This Row],[Laji 1]]+Table24[[#This Row],[Laji 2]]+Table24[[#This Row],[Laji 3]]+Table24[[#This Row],[Laji 4]]</f>
        <v>23</v>
      </c>
      <c r="I21" s="18"/>
      <c r="J21" s="18"/>
      <c r="L21" s="5" t="s">
        <v>12</v>
      </c>
      <c r="M21" s="4">
        <v>21</v>
      </c>
      <c r="N21" s="5" t="s">
        <v>44</v>
      </c>
      <c r="O21" s="5">
        <v>34</v>
      </c>
      <c r="P21" s="5">
        <v>66</v>
      </c>
      <c r="Q21" s="18"/>
      <c r="R21" s="4" t="s">
        <v>12</v>
      </c>
      <c r="S21" s="4">
        <v>23</v>
      </c>
      <c r="T21" s="5" t="s">
        <v>46</v>
      </c>
      <c r="U21" s="12">
        <v>17.48</v>
      </c>
      <c r="W21" s="4" t="s">
        <v>12</v>
      </c>
      <c r="X21" s="4">
        <v>29</v>
      </c>
      <c r="Y21" s="5" t="s">
        <v>52</v>
      </c>
      <c r="Z21" s="6" t="s">
        <v>90</v>
      </c>
      <c r="AB21" s="4" t="s">
        <v>12</v>
      </c>
      <c r="AC21" s="10">
        <v>11</v>
      </c>
      <c r="AD21" s="5" t="s">
        <v>27</v>
      </c>
      <c r="AE21" s="5">
        <v>4.04</v>
      </c>
    </row>
    <row r="22" spans="1:31" x14ac:dyDescent="0.25">
      <c r="A22" s="15" t="s">
        <v>13</v>
      </c>
      <c r="B22" s="4">
        <v>14</v>
      </c>
      <c r="C22" s="5" t="s">
        <v>29</v>
      </c>
      <c r="D22" s="5">
        <v>1</v>
      </c>
      <c r="E22" s="5">
        <v>10</v>
      </c>
      <c r="F22" s="5">
        <v>8</v>
      </c>
      <c r="G22" s="5">
        <v>5</v>
      </c>
      <c r="H22" s="6">
        <f>Table24[[#This Row],[Laji 1]]+Table24[[#This Row],[Laji 2]]+Table24[[#This Row],[Laji 3]]+Table24[[#This Row],[Laji 4]]</f>
        <v>24</v>
      </c>
      <c r="I22" s="18"/>
      <c r="J22" s="18"/>
      <c r="L22" s="15" t="s">
        <v>13</v>
      </c>
      <c r="M22" s="4">
        <v>29</v>
      </c>
      <c r="N22" s="5" t="s">
        <v>52</v>
      </c>
      <c r="O22" s="5">
        <v>34</v>
      </c>
      <c r="P22" s="5">
        <v>46</v>
      </c>
      <c r="Q22" s="18"/>
      <c r="R22" s="23" t="s">
        <v>13</v>
      </c>
      <c r="S22" s="4">
        <v>29</v>
      </c>
      <c r="T22" s="5" t="s">
        <v>52</v>
      </c>
      <c r="U22" s="47">
        <v>18</v>
      </c>
      <c r="W22" s="23" t="s">
        <v>13</v>
      </c>
      <c r="X22" s="4">
        <v>23</v>
      </c>
      <c r="Y22" s="5" t="s">
        <v>46</v>
      </c>
      <c r="Z22" s="6" t="s">
        <v>96</v>
      </c>
      <c r="AB22" s="23" t="s">
        <v>13</v>
      </c>
      <c r="AC22" s="4">
        <v>14</v>
      </c>
      <c r="AD22" s="5" t="s">
        <v>29</v>
      </c>
      <c r="AE22" s="5">
        <v>4.1399999999999997</v>
      </c>
    </row>
    <row r="23" spans="1:31" x14ac:dyDescent="0.25">
      <c r="A23" s="5" t="s">
        <v>14</v>
      </c>
      <c r="B23" s="4">
        <v>23</v>
      </c>
      <c r="C23" s="5" t="s">
        <v>46</v>
      </c>
      <c r="D23" s="5">
        <v>13</v>
      </c>
      <c r="E23" s="5">
        <v>4</v>
      </c>
      <c r="F23" s="5">
        <v>5</v>
      </c>
      <c r="G23" s="5">
        <v>3</v>
      </c>
      <c r="H23" s="12">
        <f>Table24[[#This Row],[Laji 1]]+Table24[[#This Row],[Laji 2]]+Table24[[#This Row],[Laji 3]]+Table24[[#This Row],[Laji 4]]</f>
        <v>25</v>
      </c>
      <c r="I23" s="18"/>
      <c r="J23" s="18"/>
      <c r="L23" s="5" t="s">
        <v>14</v>
      </c>
      <c r="M23" s="4">
        <v>13</v>
      </c>
      <c r="N23" s="5" t="s">
        <v>28</v>
      </c>
      <c r="O23" s="5">
        <v>31</v>
      </c>
      <c r="P23" s="5">
        <v>33</v>
      </c>
      <c r="Q23" s="18"/>
      <c r="R23" s="4" t="s">
        <v>14</v>
      </c>
      <c r="S23" s="4">
        <v>21</v>
      </c>
      <c r="T23" s="5" t="s">
        <v>44</v>
      </c>
      <c r="U23" s="47">
        <v>18.3</v>
      </c>
      <c r="W23" s="4" t="s">
        <v>14</v>
      </c>
      <c r="X23" s="4">
        <v>22</v>
      </c>
      <c r="Y23" s="5" t="s">
        <v>45</v>
      </c>
      <c r="Z23" s="6" t="s">
        <v>95</v>
      </c>
      <c r="AB23" s="4" t="s">
        <v>14</v>
      </c>
      <c r="AC23" s="4">
        <v>20</v>
      </c>
      <c r="AD23" s="5" t="s">
        <v>36</v>
      </c>
      <c r="AE23" s="5">
        <v>4.1900000000000004</v>
      </c>
    </row>
    <row r="24" spans="1:31" x14ac:dyDescent="0.25">
      <c r="A24" s="16" t="s">
        <v>15</v>
      </c>
      <c r="B24" s="4">
        <v>29</v>
      </c>
      <c r="C24" s="5" t="s">
        <v>52</v>
      </c>
      <c r="D24" s="5">
        <v>5</v>
      </c>
      <c r="E24" s="5">
        <v>5</v>
      </c>
      <c r="F24" s="5">
        <v>3</v>
      </c>
      <c r="G24" s="5">
        <v>14</v>
      </c>
      <c r="H24" s="12">
        <f>Table24[[#This Row],[Laji 1]]+Table24[[#This Row],[Laji 2]]+Table24[[#This Row],[Laji 3]]+Table24[[#This Row],[Laji 4]]</f>
        <v>27</v>
      </c>
      <c r="I24" s="18"/>
      <c r="J24" s="18"/>
      <c r="L24" s="16" t="s">
        <v>15</v>
      </c>
      <c r="M24" s="10">
        <v>11</v>
      </c>
      <c r="N24" s="5" t="s">
        <v>27</v>
      </c>
      <c r="O24" s="5">
        <v>30</v>
      </c>
      <c r="P24" s="5">
        <v>47</v>
      </c>
      <c r="Q24" s="18"/>
      <c r="R24" s="24" t="s">
        <v>15</v>
      </c>
      <c r="S24" s="4">
        <v>20</v>
      </c>
      <c r="T24" s="5" t="s">
        <v>36</v>
      </c>
      <c r="U24" s="12">
        <v>18.420000000000002</v>
      </c>
      <c r="W24" s="24" t="s">
        <v>15</v>
      </c>
      <c r="X24" s="4">
        <v>24</v>
      </c>
      <c r="Y24" s="5" t="s">
        <v>47</v>
      </c>
      <c r="Z24" s="6" t="s">
        <v>97</v>
      </c>
      <c r="AB24" s="24" t="s">
        <v>15</v>
      </c>
      <c r="AC24" s="4">
        <v>26</v>
      </c>
      <c r="AD24" s="5" t="s">
        <v>49</v>
      </c>
      <c r="AE24" s="5">
        <v>4.24</v>
      </c>
    </row>
    <row r="25" spans="1:31" x14ac:dyDescent="0.25">
      <c r="A25" s="5" t="s">
        <v>16</v>
      </c>
      <c r="B25" s="4">
        <v>20</v>
      </c>
      <c r="C25" s="5" t="s">
        <v>36</v>
      </c>
      <c r="D25" s="5">
        <v>3</v>
      </c>
      <c r="E25" s="5">
        <v>7</v>
      </c>
      <c r="F25" s="5">
        <v>13</v>
      </c>
      <c r="G25" s="5">
        <v>6</v>
      </c>
      <c r="H25" s="12">
        <f>Table24[[#This Row],[Laji 1]]+Table24[[#This Row],[Laji 2]]+Table24[[#This Row],[Laji 3]]+Table24[[#This Row],[Laji 4]]</f>
        <v>29</v>
      </c>
      <c r="I25" s="18"/>
      <c r="J25" s="18"/>
      <c r="L25" s="5" t="s">
        <v>16</v>
      </c>
      <c r="M25" s="4">
        <v>27</v>
      </c>
      <c r="N25" s="5" t="s">
        <v>50</v>
      </c>
      <c r="O25" s="5">
        <v>29</v>
      </c>
      <c r="P25" s="5">
        <v>44</v>
      </c>
      <c r="Q25" s="18"/>
      <c r="R25" s="4" t="s">
        <v>16</v>
      </c>
      <c r="S25" s="4">
        <v>10</v>
      </c>
      <c r="T25" s="5" t="s">
        <v>72</v>
      </c>
      <c r="U25" s="6">
        <v>20.37</v>
      </c>
      <c r="W25" s="4" t="s">
        <v>16</v>
      </c>
      <c r="X25" s="4">
        <v>14</v>
      </c>
      <c r="Y25" s="5" t="s">
        <v>29</v>
      </c>
      <c r="Z25" s="6" t="s">
        <v>86</v>
      </c>
      <c r="AB25" s="4" t="s">
        <v>16</v>
      </c>
      <c r="AC25" s="4">
        <v>27</v>
      </c>
      <c r="AD25" s="5" t="s">
        <v>50</v>
      </c>
      <c r="AE25" s="5">
        <v>4.28</v>
      </c>
    </row>
    <row r="26" spans="1:31" x14ac:dyDescent="0.25">
      <c r="A26" s="15" t="s">
        <v>17</v>
      </c>
      <c r="B26" s="4">
        <v>13</v>
      </c>
      <c r="C26" s="5" t="s">
        <v>28</v>
      </c>
      <c r="D26" s="5">
        <v>6</v>
      </c>
      <c r="E26" s="5">
        <v>14</v>
      </c>
      <c r="F26" s="5">
        <v>1</v>
      </c>
      <c r="G26" s="5">
        <v>13</v>
      </c>
      <c r="H26" s="6">
        <f>Table24[[#This Row],[Laji 1]]+Table24[[#This Row],[Laji 2]]+Table24[[#This Row],[Laji 3]]+Table24[[#This Row],[Laji 4]]</f>
        <v>34</v>
      </c>
      <c r="I26" s="18"/>
      <c r="J26" s="18"/>
      <c r="L26" s="15" t="s">
        <v>17</v>
      </c>
      <c r="M26" s="4">
        <v>16</v>
      </c>
      <c r="N26" s="5" t="s">
        <v>31</v>
      </c>
      <c r="O26" s="5">
        <v>28</v>
      </c>
      <c r="P26" s="5">
        <v>44</v>
      </c>
      <c r="Q26" s="18"/>
      <c r="R26" s="23" t="s">
        <v>17</v>
      </c>
      <c r="S26" s="4">
        <v>27</v>
      </c>
      <c r="T26" s="5" t="s">
        <v>50</v>
      </c>
      <c r="U26" s="12">
        <v>20.420000000000002</v>
      </c>
      <c r="W26" s="23" t="s">
        <v>17</v>
      </c>
      <c r="X26" s="4">
        <v>27</v>
      </c>
      <c r="Y26" s="5" t="s">
        <v>50</v>
      </c>
      <c r="Z26" s="6" t="s">
        <v>98</v>
      </c>
      <c r="AB26" s="23" t="s">
        <v>17</v>
      </c>
      <c r="AC26" s="4">
        <v>10</v>
      </c>
      <c r="AD26" s="5" t="s">
        <v>72</v>
      </c>
      <c r="AE26" s="5">
        <v>4.3600000000000003</v>
      </c>
    </row>
    <row r="27" spans="1:31" x14ac:dyDescent="0.25">
      <c r="A27" s="5" t="s">
        <v>35</v>
      </c>
      <c r="B27" s="7">
        <v>27</v>
      </c>
      <c r="C27" s="8" t="s">
        <v>50</v>
      </c>
      <c r="D27" s="8">
        <v>8</v>
      </c>
      <c r="E27" s="8">
        <v>9</v>
      </c>
      <c r="F27" s="8">
        <v>9</v>
      </c>
      <c r="G27" s="8">
        <v>8</v>
      </c>
      <c r="H27" s="13">
        <f>Table24[[#This Row],[Laji 1]]+Table24[[#This Row],[Laji 2]]+Table24[[#This Row],[Laji 3]]+Table24[[#This Row],[Laji 4]]</f>
        <v>34</v>
      </c>
      <c r="I27" s="19"/>
      <c r="J27" s="19"/>
      <c r="L27" s="5" t="s">
        <v>35</v>
      </c>
      <c r="M27" s="7">
        <v>19</v>
      </c>
      <c r="N27" s="8" t="s">
        <v>34</v>
      </c>
      <c r="O27" s="8">
        <v>28</v>
      </c>
      <c r="P27" s="5">
        <v>37</v>
      </c>
      <c r="Q27" s="18"/>
      <c r="R27" s="4" t="s">
        <v>35</v>
      </c>
      <c r="S27" s="7">
        <v>14</v>
      </c>
      <c r="T27" s="8" t="s">
        <v>29</v>
      </c>
      <c r="U27" s="9">
        <v>20.57</v>
      </c>
      <c r="W27" s="4" t="s">
        <v>35</v>
      </c>
      <c r="X27" s="7">
        <v>16</v>
      </c>
      <c r="Y27" s="8" t="s">
        <v>31</v>
      </c>
      <c r="Z27" s="9" t="s">
        <v>87</v>
      </c>
      <c r="AB27" s="4" t="s">
        <v>35</v>
      </c>
      <c r="AC27" s="7">
        <v>18</v>
      </c>
      <c r="AD27" s="8" t="s">
        <v>33</v>
      </c>
      <c r="AE27" s="8">
        <v>4.46</v>
      </c>
    </row>
    <row r="28" spans="1:31" x14ac:dyDescent="0.25">
      <c r="A28" s="15" t="s">
        <v>37</v>
      </c>
      <c r="B28" s="4">
        <v>21</v>
      </c>
      <c r="C28" s="5" t="s">
        <v>44</v>
      </c>
      <c r="D28" s="5">
        <v>4</v>
      </c>
      <c r="E28" s="5">
        <v>6</v>
      </c>
      <c r="F28" s="5">
        <v>15</v>
      </c>
      <c r="G28" s="5">
        <v>12</v>
      </c>
      <c r="H28" s="12">
        <f>Table24[[#This Row],[Laji 1]]+Table24[[#This Row],[Laji 2]]+Table24[[#This Row],[Laji 3]]+Table24[[#This Row],[Laji 4]]</f>
        <v>37</v>
      </c>
      <c r="I28" s="19"/>
      <c r="J28" s="19"/>
      <c r="L28" s="15" t="s">
        <v>37</v>
      </c>
      <c r="M28" s="4">
        <v>10</v>
      </c>
      <c r="N28" s="5" t="s">
        <v>72</v>
      </c>
      <c r="O28" s="5">
        <v>27</v>
      </c>
      <c r="P28" s="5">
        <v>44</v>
      </c>
      <c r="Q28" s="18"/>
      <c r="R28" s="23" t="s">
        <v>37</v>
      </c>
      <c r="S28" s="4">
        <v>24</v>
      </c>
      <c r="T28" s="5" t="s">
        <v>47</v>
      </c>
      <c r="U28" s="6">
        <v>21.06</v>
      </c>
      <c r="W28" s="23" t="s">
        <v>37</v>
      </c>
      <c r="X28" s="4">
        <v>10</v>
      </c>
      <c r="Y28" s="5" t="s">
        <v>72</v>
      </c>
      <c r="Z28" s="6" t="s">
        <v>91</v>
      </c>
      <c r="AB28" s="23" t="s">
        <v>37</v>
      </c>
      <c r="AC28" s="4">
        <v>19</v>
      </c>
      <c r="AD28" s="5" t="s">
        <v>34</v>
      </c>
      <c r="AE28" s="5">
        <v>4.47</v>
      </c>
    </row>
    <row r="29" spans="1:31" x14ac:dyDescent="0.25">
      <c r="A29" s="5" t="s">
        <v>38</v>
      </c>
      <c r="B29" s="4">
        <v>10</v>
      </c>
      <c r="C29" s="5" t="s">
        <v>72</v>
      </c>
      <c r="D29" s="5">
        <v>11</v>
      </c>
      <c r="E29" s="5">
        <v>8</v>
      </c>
      <c r="F29" s="5">
        <v>11</v>
      </c>
      <c r="G29" s="5">
        <v>9</v>
      </c>
      <c r="H29" s="6">
        <f>Table24[[#This Row],[Laji 1]]+Table24[[#This Row],[Laji 2]]+Table24[[#This Row],[Laji 3]]+Table24[[#This Row],[Laji 4]]</f>
        <v>39</v>
      </c>
      <c r="I29" s="19"/>
      <c r="J29" s="19"/>
      <c r="L29" s="5" t="s">
        <v>38</v>
      </c>
      <c r="M29" s="4">
        <v>24</v>
      </c>
      <c r="N29" s="5" t="s">
        <v>47</v>
      </c>
      <c r="O29" s="5">
        <v>26</v>
      </c>
      <c r="P29" s="5">
        <v>44</v>
      </c>
      <c r="Q29" s="18"/>
      <c r="R29" s="4" t="s">
        <v>38</v>
      </c>
      <c r="S29" s="4">
        <v>26</v>
      </c>
      <c r="T29" s="5" t="s">
        <v>49</v>
      </c>
      <c r="U29" s="12">
        <v>21.46</v>
      </c>
      <c r="W29" s="4" t="s">
        <v>38</v>
      </c>
      <c r="X29" s="4">
        <v>19</v>
      </c>
      <c r="Y29" s="5" t="s">
        <v>34</v>
      </c>
      <c r="Z29" s="6" t="s">
        <v>91</v>
      </c>
      <c r="AB29" s="4" t="s">
        <v>38</v>
      </c>
      <c r="AC29" s="4">
        <v>21</v>
      </c>
      <c r="AD29" s="5" t="s">
        <v>44</v>
      </c>
      <c r="AE29" s="5">
        <v>4.5</v>
      </c>
    </row>
    <row r="30" spans="1:31" x14ac:dyDescent="0.25">
      <c r="A30" s="15" t="s">
        <v>39</v>
      </c>
      <c r="B30" s="4">
        <v>24</v>
      </c>
      <c r="C30" s="5" t="s">
        <v>47</v>
      </c>
      <c r="D30" s="5">
        <v>12</v>
      </c>
      <c r="E30" s="5">
        <v>11</v>
      </c>
      <c r="F30" s="5">
        <v>7</v>
      </c>
      <c r="G30" s="5">
        <v>15</v>
      </c>
      <c r="H30" s="12">
        <f>Table24[[#This Row],[Laji 1]]+Table24[[#This Row],[Laji 2]]+Table24[[#This Row],[Laji 3]]+Table24[[#This Row],[Laji 4]]</f>
        <v>45</v>
      </c>
      <c r="I30" s="19"/>
      <c r="J30" s="19"/>
      <c r="L30" s="15" t="s">
        <v>39</v>
      </c>
      <c r="M30" s="4">
        <v>23</v>
      </c>
      <c r="N30" s="5" t="s">
        <v>46</v>
      </c>
      <c r="O30" s="5">
        <v>24</v>
      </c>
      <c r="P30" s="5">
        <v>53</v>
      </c>
      <c r="Q30" s="18"/>
      <c r="R30" s="23" t="s">
        <v>39</v>
      </c>
      <c r="S30" s="4">
        <v>19</v>
      </c>
      <c r="T30" s="5" t="s">
        <v>34</v>
      </c>
      <c r="U30" s="6">
        <v>21.47</v>
      </c>
      <c r="W30" s="23" t="s">
        <v>39</v>
      </c>
      <c r="X30" s="4">
        <v>20</v>
      </c>
      <c r="Y30" s="5" t="s">
        <v>36</v>
      </c>
      <c r="Z30" s="6" t="s">
        <v>91</v>
      </c>
      <c r="AB30" s="23" t="s">
        <v>39</v>
      </c>
      <c r="AC30" s="4">
        <v>13</v>
      </c>
      <c r="AD30" s="5" t="s">
        <v>28</v>
      </c>
      <c r="AE30" s="5">
        <v>4.55</v>
      </c>
    </row>
    <row r="31" spans="1:31" x14ac:dyDescent="0.25">
      <c r="A31" s="5" t="s">
        <v>40</v>
      </c>
      <c r="B31" s="4">
        <v>19</v>
      </c>
      <c r="C31" s="5" t="s">
        <v>34</v>
      </c>
      <c r="D31" s="5">
        <v>10</v>
      </c>
      <c r="E31" s="5">
        <v>13</v>
      </c>
      <c r="F31" s="5">
        <v>12</v>
      </c>
      <c r="G31" s="5">
        <v>11</v>
      </c>
      <c r="H31" s="6">
        <f>Table24[[#This Row],[Laji 1]]+Table24[[#This Row],[Laji 2]]+Table24[[#This Row],[Laji 3]]+Table24[[#This Row],[Laji 4]]</f>
        <v>46</v>
      </c>
      <c r="I31" s="19"/>
      <c r="J31" s="19"/>
      <c r="L31" s="5" t="s">
        <v>40</v>
      </c>
      <c r="M31" s="4">
        <v>22</v>
      </c>
      <c r="N31" s="5" t="s">
        <v>45</v>
      </c>
      <c r="O31" s="5">
        <v>23</v>
      </c>
      <c r="P31" s="5">
        <v>44</v>
      </c>
      <c r="Q31" s="18"/>
      <c r="R31" s="4" t="s">
        <v>40</v>
      </c>
      <c r="S31" s="4">
        <v>13</v>
      </c>
      <c r="T31" s="5" t="s">
        <v>28</v>
      </c>
      <c r="U31" s="6">
        <v>23.26</v>
      </c>
      <c r="W31" s="4" t="s">
        <v>40</v>
      </c>
      <c r="X31" s="4">
        <v>18</v>
      </c>
      <c r="Y31" s="5" t="s">
        <v>33</v>
      </c>
      <c r="Z31" s="6" t="s">
        <v>88</v>
      </c>
      <c r="AB31" s="4" t="s">
        <v>40</v>
      </c>
      <c r="AC31" s="4">
        <v>29</v>
      </c>
      <c r="AD31" s="5" t="s">
        <v>52</v>
      </c>
      <c r="AE31" s="5">
        <v>5.05</v>
      </c>
    </row>
    <row r="32" spans="1:31" x14ac:dyDescent="0.25">
      <c r="A32" s="15" t="s">
        <v>41</v>
      </c>
      <c r="B32" s="4">
        <v>18</v>
      </c>
      <c r="C32" s="5" t="s">
        <v>77</v>
      </c>
      <c r="D32" s="5">
        <v>15</v>
      </c>
      <c r="E32" s="5">
        <v>15</v>
      </c>
      <c r="F32" s="5">
        <v>14</v>
      </c>
      <c r="G32" s="5">
        <v>10</v>
      </c>
      <c r="H32" s="6">
        <f>Table24[[#This Row],[Laji 1]]+Table24[[#This Row],[Laji 2]]+Table24[[#This Row],[Laji 3]]+Table24[[#This Row],[Laji 4]]</f>
        <v>54</v>
      </c>
      <c r="I32" s="19"/>
      <c r="J32" s="19"/>
      <c r="L32" s="15" t="s">
        <v>41</v>
      </c>
      <c r="M32" s="4">
        <v>18</v>
      </c>
      <c r="N32" s="5" t="s">
        <v>33</v>
      </c>
      <c r="O32" s="5">
        <v>10</v>
      </c>
      <c r="P32" s="5">
        <v>33</v>
      </c>
      <c r="Q32" s="18"/>
      <c r="R32" s="23" t="s">
        <v>41</v>
      </c>
      <c r="S32" s="4">
        <v>18</v>
      </c>
      <c r="T32" s="5" t="s">
        <v>33</v>
      </c>
      <c r="U32" s="6">
        <v>23.26</v>
      </c>
      <c r="W32" s="23" t="s">
        <v>41</v>
      </c>
      <c r="X32" s="4">
        <v>21</v>
      </c>
      <c r="Y32" s="5" t="s">
        <v>44</v>
      </c>
      <c r="Z32" s="6">
        <v>61</v>
      </c>
      <c r="AB32" s="23" t="s">
        <v>41</v>
      </c>
      <c r="AC32" s="4">
        <v>24</v>
      </c>
      <c r="AD32" s="5" t="s">
        <v>47</v>
      </c>
      <c r="AE32" s="5" t="s">
        <v>80</v>
      </c>
    </row>
    <row r="33" spans="1:32" x14ac:dyDescent="0.25">
      <c r="A33" s="5" t="s">
        <v>42</v>
      </c>
      <c r="B33" s="4"/>
      <c r="C33" s="5"/>
      <c r="D33" s="5"/>
      <c r="E33" s="5"/>
      <c r="F33" s="5"/>
      <c r="G33" s="5"/>
      <c r="H33" s="12"/>
      <c r="I33" s="19"/>
      <c r="J33" s="19"/>
      <c r="L33" s="5" t="s">
        <v>42</v>
      </c>
      <c r="M33" s="4"/>
      <c r="N33" s="5"/>
      <c r="O33" s="5"/>
      <c r="P33" s="5"/>
      <c r="Q33" s="18"/>
      <c r="R33" s="4" t="s">
        <v>42</v>
      </c>
      <c r="S33" s="4"/>
      <c r="T33" s="5"/>
      <c r="U33" s="12"/>
      <c r="W33" s="4" t="s">
        <v>42</v>
      </c>
      <c r="X33" s="4"/>
      <c r="Y33" s="5"/>
      <c r="Z33" s="6"/>
      <c r="AB33" s="4"/>
      <c r="AC33" s="4"/>
      <c r="AD33" s="5"/>
      <c r="AE33" s="5"/>
    </row>
    <row r="34" spans="1:32" x14ac:dyDescent="0.25">
      <c r="A34" s="42"/>
      <c r="B34" s="7"/>
      <c r="C34" s="8"/>
      <c r="D34" s="8"/>
      <c r="E34" s="8"/>
      <c r="F34" s="8"/>
      <c r="G34" s="8"/>
      <c r="H34" s="13"/>
      <c r="I34" s="19"/>
      <c r="J34" s="19"/>
      <c r="L34" s="42"/>
      <c r="M34" s="7"/>
      <c r="N34" s="8"/>
      <c r="O34" s="8"/>
      <c r="P34" s="8"/>
      <c r="Q34" s="18"/>
      <c r="R34" s="43"/>
      <c r="S34" s="7"/>
      <c r="T34" s="8"/>
      <c r="U34" s="13"/>
      <c r="W34" s="43" t="s">
        <v>43</v>
      </c>
      <c r="X34" s="7"/>
      <c r="Y34" s="8"/>
      <c r="Z34" s="9"/>
      <c r="AB34" s="43"/>
      <c r="AC34" s="7"/>
      <c r="AD34" s="8"/>
      <c r="AE34" s="8"/>
    </row>
    <row r="35" spans="1:32" x14ac:dyDescent="0.25">
      <c r="A35" s="25"/>
      <c r="B35" s="25"/>
      <c r="C35" s="25"/>
      <c r="D35" s="25"/>
      <c r="E35" s="25"/>
      <c r="F35" s="25"/>
      <c r="G35" s="25"/>
      <c r="H35" s="44"/>
      <c r="I35" s="19"/>
      <c r="J35" s="19"/>
      <c r="L35" s="25"/>
      <c r="M35" s="25"/>
      <c r="N35" s="25"/>
      <c r="O35" s="25"/>
      <c r="P35" s="25"/>
      <c r="Q35" s="18"/>
      <c r="R35" s="25"/>
      <c r="S35" s="25"/>
      <c r="T35" s="25"/>
      <c r="U35" s="25"/>
      <c r="W35" s="25"/>
      <c r="X35" s="25"/>
      <c r="Y35" s="25"/>
      <c r="Z35" s="25"/>
      <c r="AB35" s="25"/>
      <c r="AC35" s="25"/>
      <c r="AD35" s="25"/>
      <c r="AE35" s="25"/>
    </row>
    <row r="36" spans="1:32" x14ac:dyDescent="0.25">
      <c r="A36" s="25"/>
      <c r="B36" s="25"/>
      <c r="C36" s="25"/>
      <c r="D36" s="25"/>
      <c r="E36" s="25"/>
      <c r="F36" s="25"/>
      <c r="G36" s="25"/>
      <c r="H36" s="44"/>
      <c r="I36" s="19"/>
      <c r="J36" s="19"/>
      <c r="L36" s="25"/>
      <c r="M36" s="25"/>
      <c r="N36" s="25"/>
      <c r="O36" s="25"/>
      <c r="P36" s="25"/>
      <c r="Q36" s="18"/>
      <c r="R36" s="25"/>
      <c r="S36" s="25"/>
      <c r="T36" s="25"/>
      <c r="U36" s="25"/>
      <c r="W36" s="25"/>
      <c r="X36" s="25"/>
      <c r="Y36" s="25"/>
      <c r="Z36" s="25"/>
      <c r="AB36" s="25"/>
      <c r="AC36" s="25"/>
      <c r="AD36" s="25"/>
      <c r="AE36" s="25"/>
    </row>
    <row r="37" spans="1:32" x14ac:dyDescent="0.25">
      <c r="A37" s="25"/>
      <c r="B37" s="25"/>
      <c r="C37" s="25"/>
      <c r="D37" s="25"/>
      <c r="E37" s="25"/>
      <c r="F37" s="25"/>
      <c r="G37" s="25"/>
      <c r="H37" s="44"/>
      <c r="I37" s="44"/>
      <c r="J37" s="44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x14ac:dyDescent="0.25">
      <c r="A38" s="25"/>
      <c r="B38" s="25"/>
      <c r="C38" s="40"/>
      <c r="D38" s="25"/>
      <c r="E38" s="25"/>
      <c r="F38" s="25"/>
      <c r="G38" s="25"/>
      <c r="H38" s="25"/>
      <c r="I38" s="44"/>
      <c r="J38" s="44"/>
      <c r="K38" s="25"/>
      <c r="L38" s="25"/>
      <c r="M38" s="25"/>
      <c r="N38" s="40"/>
      <c r="O38" s="25"/>
      <c r="P38" s="25"/>
      <c r="Q38" s="25"/>
      <c r="R38" s="25"/>
      <c r="S38" s="25"/>
      <c r="T38" s="40"/>
      <c r="U38" s="25"/>
      <c r="V38" s="25"/>
      <c r="W38" s="25"/>
      <c r="X38" s="25"/>
      <c r="Y38" s="40"/>
      <c r="Z38" s="25"/>
      <c r="AA38" s="25"/>
      <c r="AB38" s="25"/>
      <c r="AC38" s="25"/>
      <c r="AD38" s="40"/>
      <c r="AE38" s="25"/>
      <c r="AF38" s="25"/>
    </row>
    <row r="39" spans="1:32" x14ac:dyDescent="0.25">
      <c r="A39" s="25"/>
      <c r="B39" s="25"/>
      <c r="C39" s="25"/>
      <c r="D39" s="25"/>
      <c r="E39" s="25"/>
      <c r="F39" s="25"/>
      <c r="G39" s="25"/>
      <c r="H39" s="25"/>
      <c r="L39" s="39"/>
      <c r="M39" s="18"/>
      <c r="N39" s="18"/>
      <c r="O39" s="18"/>
      <c r="P39" s="18"/>
      <c r="R39" s="25"/>
      <c r="S39" s="25"/>
      <c r="T39" s="25"/>
      <c r="U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2" ht="25.5" x14ac:dyDescent="0.35">
      <c r="C40" s="21" t="s">
        <v>74</v>
      </c>
      <c r="J40" s="20"/>
      <c r="L40" s="29" t="s">
        <v>3</v>
      </c>
      <c r="T40" s="30" t="s">
        <v>4</v>
      </c>
      <c r="Y40" s="29" t="s">
        <v>5</v>
      </c>
      <c r="AC40" s="27" t="s">
        <v>6</v>
      </c>
    </row>
    <row r="42" spans="1:32" x14ac:dyDescent="0.25">
      <c r="A42" s="14" t="s">
        <v>9</v>
      </c>
      <c r="B42" s="1" t="s">
        <v>0</v>
      </c>
      <c r="C42" s="2" t="s">
        <v>1</v>
      </c>
      <c r="D42" s="2" t="s">
        <v>3</v>
      </c>
      <c r="E42" s="2" t="s">
        <v>4</v>
      </c>
      <c r="F42" s="2" t="s">
        <v>5</v>
      </c>
      <c r="G42" s="2" t="s">
        <v>6</v>
      </c>
      <c r="H42" s="3" t="s">
        <v>7</v>
      </c>
      <c r="I42" s="18"/>
      <c r="J42" s="18"/>
      <c r="L42" s="14" t="s">
        <v>9</v>
      </c>
      <c r="M42" s="1" t="s">
        <v>0</v>
      </c>
      <c r="N42" s="2" t="s">
        <v>1</v>
      </c>
      <c r="O42" s="2" t="s">
        <v>71</v>
      </c>
      <c r="P42" s="2" t="s">
        <v>79</v>
      </c>
      <c r="Q42" s="18"/>
      <c r="R42" s="22" t="s">
        <v>9</v>
      </c>
      <c r="S42" s="1" t="s">
        <v>0</v>
      </c>
      <c r="T42" s="2" t="s">
        <v>1</v>
      </c>
      <c r="U42" s="3" t="s">
        <v>70</v>
      </c>
      <c r="W42" s="22" t="s">
        <v>9</v>
      </c>
      <c r="X42" s="1" t="s">
        <v>0</v>
      </c>
      <c r="Y42" s="2" t="s">
        <v>1</v>
      </c>
      <c r="Z42" s="3" t="s">
        <v>71</v>
      </c>
      <c r="AB42" s="22" t="s">
        <v>9</v>
      </c>
      <c r="AC42" s="1" t="s">
        <v>0</v>
      </c>
      <c r="AD42" s="2" t="s">
        <v>1</v>
      </c>
      <c r="AE42" s="2" t="s">
        <v>70</v>
      </c>
    </row>
    <row r="43" spans="1:32" x14ac:dyDescent="0.25">
      <c r="A43" s="15" t="s">
        <v>8</v>
      </c>
      <c r="B43" s="4">
        <v>31</v>
      </c>
      <c r="C43" s="5" t="s">
        <v>54</v>
      </c>
      <c r="D43" s="5">
        <v>1</v>
      </c>
      <c r="E43" s="5">
        <v>1</v>
      </c>
      <c r="F43" s="5">
        <v>2</v>
      </c>
      <c r="G43" s="5">
        <v>1</v>
      </c>
      <c r="H43" s="6">
        <f>Table27[[#This Row],[Laji 1]]+Table27[[#This Row],[Laji 2]]+Table27[[#This Row],[Laji 3]]+Table27[[#This Row],[Laji 4]]</f>
        <v>5</v>
      </c>
      <c r="I43" s="18"/>
      <c r="J43" s="18"/>
      <c r="L43" s="15" t="s">
        <v>8</v>
      </c>
      <c r="M43" s="4">
        <v>31</v>
      </c>
      <c r="N43" s="5" t="s">
        <v>54</v>
      </c>
      <c r="O43" s="5">
        <v>37</v>
      </c>
      <c r="P43" s="5">
        <v>43</v>
      </c>
      <c r="Q43" s="18"/>
      <c r="R43" s="23" t="s">
        <v>8</v>
      </c>
      <c r="S43" s="4">
        <v>31</v>
      </c>
      <c r="T43" s="5" t="s">
        <v>54</v>
      </c>
      <c r="U43" s="12">
        <v>18.440000000000001</v>
      </c>
      <c r="W43" s="23" t="s">
        <v>8</v>
      </c>
      <c r="X43" s="4">
        <v>32</v>
      </c>
      <c r="Y43" s="5" t="s">
        <v>55</v>
      </c>
      <c r="Z43" s="5" t="s">
        <v>86</v>
      </c>
      <c r="AB43" s="23" t="s">
        <v>8</v>
      </c>
      <c r="AC43" s="4"/>
      <c r="AD43" s="5" t="s">
        <v>54</v>
      </c>
      <c r="AE43" s="5">
        <v>4.33</v>
      </c>
    </row>
    <row r="44" spans="1:32" x14ac:dyDescent="0.25">
      <c r="A44" s="5" t="s">
        <v>10</v>
      </c>
      <c r="B44" s="4">
        <v>32</v>
      </c>
      <c r="C44" s="5" t="s">
        <v>55</v>
      </c>
      <c r="D44" s="5">
        <v>2</v>
      </c>
      <c r="E44" s="5">
        <v>2</v>
      </c>
      <c r="F44" s="5">
        <v>1</v>
      </c>
      <c r="G44" s="5">
        <v>3</v>
      </c>
      <c r="H44" s="6">
        <f>Table27[[#This Row],[Laji 2]]+Table27[[#This Row],[Laji 1]]+Table27[[#This Row],[Laji 3]]+Table27[[#This Row],[Laji 4]]</f>
        <v>8</v>
      </c>
      <c r="I44" s="18"/>
      <c r="J44" s="18"/>
      <c r="L44" s="5" t="s">
        <v>10</v>
      </c>
      <c r="M44" s="4">
        <v>32</v>
      </c>
      <c r="N44" s="5" t="s">
        <v>55</v>
      </c>
      <c r="O44" s="5">
        <v>29</v>
      </c>
      <c r="P44" s="5">
        <v>44</v>
      </c>
      <c r="Q44" s="18"/>
      <c r="R44" s="4" t="s">
        <v>10</v>
      </c>
      <c r="S44" s="4">
        <v>32</v>
      </c>
      <c r="T44" s="5" t="s">
        <v>55</v>
      </c>
      <c r="U44" s="6">
        <v>20.29</v>
      </c>
      <c r="W44" s="4" t="s">
        <v>10</v>
      </c>
      <c r="X44" s="4">
        <v>31</v>
      </c>
      <c r="Y44" s="5" t="s">
        <v>54</v>
      </c>
      <c r="Z44" s="5" t="s">
        <v>87</v>
      </c>
      <c r="AB44" s="4" t="s">
        <v>10</v>
      </c>
      <c r="AC44" s="4"/>
      <c r="AD44" s="11" t="s">
        <v>53</v>
      </c>
      <c r="AE44" s="5">
        <v>4.42</v>
      </c>
    </row>
    <row r="45" spans="1:32" x14ac:dyDescent="0.25">
      <c r="A45" s="15" t="s">
        <v>11</v>
      </c>
      <c r="B45" s="4">
        <v>30</v>
      </c>
      <c r="C45" s="11" t="s">
        <v>53</v>
      </c>
      <c r="D45" s="5">
        <v>3</v>
      </c>
      <c r="E45" s="5">
        <v>3</v>
      </c>
      <c r="F45" s="5">
        <v>4</v>
      </c>
      <c r="G45" s="5">
        <v>2</v>
      </c>
      <c r="H45" s="6">
        <f>Table27[[#This Row],[Laji 1]]+Table27[[#This Row],[Laji 2]]+Table27[[#This Row],[Laji 3]]+Table27[[#This Row],[Laji 4]]</f>
        <v>12</v>
      </c>
      <c r="I45" s="18"/>
      <c r="J45" s="18"/>
      <c r="L45" s="15" t="s">
        <v>11</v>
      </c>
      <c r="M45" s="4">
        <v>30</v>
      </c>
      <c r="N45" s="11" t="s">
        <v>53</v>
      </c>
      <c r="O45" s="5">
        <v>4</v>
      </c>
      <c r="P45" s="5">
        <v>44</v>
      </c>
      <c r="Q45" s="18"/>
      <c r="R45" s="23" t="s">
        <v>11</v>
      </c>
      <c r="S45" s="4">
        <v>30</v>
      </c>
      <c r="T45" s="11" t="s">
        <v>53</v>
      </c>
      <c r="U45" s="12">
        <v>21.12</v>
      </c>
      <c r="W45" s="23" t="s">
        <v>11</v>
      </c>
      <c r="X45" s="4">
        <v>34</v>
      </c>
      <c r="Y45" s="5" t="s">
        <v>57</v>
      </c>
      <c r="Z45" s="5" t="s">
        <v>99</v>
      </c>
      <c r="AB45" s="23" t="s">
        <v>11</v>
      </c>
      <c r="AC45" s="4">
        <v>32</v>
      </c>
      <c r="AD45" s="5" t="s">
        <v>55</v>
      </c>
      <c r="AE45" s="5">
        <v>5.59</v>
      </c>
    </row>
    <row r="46" spans="1:32" x14ac:dyDescent="0.25">
      <c r="A46" s="5" t="s">
        <v>12</v>
      </c>
      <c r="B46" s="4">
        <v>34</v>
      </c>
      <c r="C46" s="5" t="s">
        <v>57</v>
      </c>
      <c r="D46" s="5">
        <v>4</v>
      </c>
      <c r="E46" s="5">
        <v>4</v>
      </c>
      <c r="F46" s="5">
        <v>3</v>
      </c>
      <c r="G46" s="5">
        <v>4</v>
      </c>
      <c r="H46" s="6">
        <f>Table27[[#This Row],[Laji 1]]+Table27[[#This Row],[Laji 2]]+Table27[[#This Row],[Laji 3]]+Table27[[#This Row],[Laji 4]]</f>
        <v>15</v>
      </c>
      <c r="I46" s="18"/>
      <c r="J46" s="18"/>
      <c r="L46" s="5" t="s">
        <v>12</v>
      </c>
      <c r="M46" s="4">
        <v>34</v>
      </c>
      <c r="N46" s="5" t="s">
        <v>57</v>
      </c>
      <c r="O46" s="5">
        <v>1</v>
      </c>
      <c r="P46" s="5">
        <v>47</v>
      </c>
      <c r="Q46" s="18"/>
      <c r="R46" s="4" t="s">
        <v>12</v>
      </c>
      <c r="S46" s="4">
        <v>34</v>
      </c>
      <c r="T46" s="5" t="s">
        <v>57</v>
      </c>
      <c r="U46" s="6">
        <v>25.18</v>
      </c>
      <c r="W46" s="4" t="s">
        <v>12</v>
      </c>
      <c r="X46" s="4">
        <v>30</v>
      </c>
      <c r="Y46" s="11" t="s">
        <v>53</v>
      </c>
      <c r="Z46" s="5" t="s">
        <v>100</v>
      </c>
      <c r="AB46" s="4" t="s">
        <v>12</v>
      </c>
      <c r="AC46" s="4">
        <v>34</v>
      </c>
      <c r="AD46" s="5" t="s">
        <v>57</v>
      </c>
      <c r="AE46" s="5">
        <v>6.3</v>
      </c>
    </row>
    <row r="47" spans="1:32" x14ac:dyDescent="0.25">
      <c r="A47" s="15"/>
      <c r="B47" s="4"/>
      <c r="C47" s="5"/>
      <c r="D47" s="5"/>
      <c r="E47" s="5"/>
      <c r="F47" s="5"/>
      <c r="G47" s="5"/>
      <c r="H47" s="6"/>
      <c r="I47" s="18"/>
      <c r="J47" s="18"/>
      <c r="L47" s="15"/>
      <c r="M47" s="4"/>
      <c r="N47" s="5"/>
      <c r="O47" s="5"/>
      <c r="P47" s="5"/>
      <c r="Q47" s="18"/>
      <c r="R47" s="23"/>
      <c r="S47" s="4"/>
      <c r="T47" s="5"/>
      <c r="U47" s="6"/>
      <c r="W47" s="23"/>
      <c r="X47" s="4"/>
      <c r="Y47" s="5"/>
      <c r="Z47" s="5"/>
      <c r="AB47" s="23"/>
      <c r="AC47" s="4"/>
      <c r="AD47" s="5"/>
      <c r="AE47" s="5"/>
    </row>
    <row r="48" spans="1:32" x14ac:dyDescent="0.25">
      <c r="A48" s="26"/>
      <c r="B48" s="18"/>
      <c r="C48" s="18"/>
      <c r="D48" s="18"/>
      <c r="E48" s="18"/>
      <c r="F48" s="18"/>
      <c r="G48" s="18"/>
      <c r="H48" s="18"/>
      <c r="I48" s="18"/>
      <c r="J48" s="18"/>
      <c r="L48" s="25"/>
      <c r="M48" s="18"/>
      <c r="N48" s="18"/>
      <c r="O48" s="18"/>
      <c r="P48" s="18"/>
      <c r="Q48" s="18"/>
      <c r="R48" s="26"/>
      <c r="S48" s="18"/>
      <c r="T48" s="18"/>
      <c r="U48" s="18"/>
      <c r="W48" s="26"/>
      <c r="X48" s="18"/>
      <c r="Y48" s="18"/>
      <c r="Z48" s="18"/>
      <c r="AB48" s="26"/>
      <c r="AC48" s="18"/>
      <c r="AD48" s="18"/>
      <c r="AE48" s="18"/>
    </row>
    <row r="49" spans="1:32" ht="25.5" x14ac:dyDescent="0.35">
      <c r="C49" s="28" t="s">
        <v>73</v>
      </c>
      <c r="L49" s="29" t="s">
        <v>3</v>
      </c>
      <c r="T49" s="30" t="s">
        <v>4</v>
      </c>
      <c r="Y49" s="29" t="s">
        <v>5</v>
      </c>
      <c r="AC49" s="27" t="s">
        <v>6</v>
      </c>
    </row>
    <row r="51" spans="1:32" x14ac:dyDescent="0.25">
      <c r="A51" s="14" t="s">
        <v>9</v>
      </c>
      <c r="B51" s="1" t="s">
        <v>0</v>
      </c>
      <c r="C51" s="2" t="s">
        <v>1</v>
      </c>
      <c r="D51" s="2" t="s">
        <v>3</v>
      </c>
      <c r="E51" s="2" t="s">
        <v>4</v>
      </c>
      <c r="F51" s="2" t="s">
        <v>5</v>
      </c>
      <c r="G51" s="2" t="s">
        <v>6</v>
      </c>
      <c r="H51" s="3" t="s">
        <v>7</v>
      </c>
      <c r="I51" s="25"/>
      <c r="J51" s="18"/>
      <c r="L51" s="14" t="s">
        <v>9</v>
      </c>
      <c r="M51" s="1" t="s">
        <v>0</v>
      </c>
      <c r="N51" s="2" t="s">
        <v>1</v>
      </c>
      <c r="O51" s="2" t="s">
        <v>71</v>
      </c>
      <c r="P51" s="2" t="s">
        <v>79</v>
      </c>
      <c r="Q51" s="18"/>
      <c r="R51" s="14" t="s">
        <v>9</v>
      </c>
      <c r="S51" s="1" t="s">
        <v>0</v>
      </c>
      <c r="T51" s="2" t="s">
        <v>1</v>
      </c>
      <c r="U51" s="3" t="s">
        <v>70</v>
      </c>
      <c r="W51" s="22" t="s">
        <v>9</v>
      </c>
      <c r="X51" s="1" t="s">
        <v>0</v>
      </c>
      <c r="Y51" s="2" t="s">
        <v>1</v>
      </c>
      <c r="Z51" s="3" t="s">
        <v>71</v>
      </c>
      <c r="AB51" s="22" t="s">
        <v>9</v>
      </c>
      <c r="AC51" s="1" t="s">
        <v>0</v>
      </c>
      <c r="AD51" s="2" t="s">
        <v>1</v>
      </c>
      <c r="AE51" s="2" t="s">
        <v>70</v>
      </c>
    </row>
    <row r="52" spans="1:32" x14ac:dyDescent="0.25">
      <c r="A52" s="15" t="s">
        <v>8</v>
      </c>
      <c r="B52" s="4">
        <v>50</v>
      </c>
      <c r="C52" s="5" t="s">
        <v>64</v>
      </c>
      <c r="D52" s="5">
        <v>7</v>
      </c>
      <c r="E52" s="5">
        <v>1</v>
      </c>
      <c r="F52" s="5">
        <v>1</v>
      </c>
      <c r="G52" s="5">
        <v>1</v>
      </c>
      <c r="H52" s="6">
        <f>Table28[[#This Row],[Laji 1]]+Table28[[#This Row],[Laji 2]]+Table28[[#This Row],[Laji 3]]+Table28[[#This Row],[Laji 4]]</f>
        <v>10</v>
      </c>
      <c r="I52" s="25"/>
      <c r="J52" s="18"/>
      <c r="L52" s="15" t="s">
        <v>8</v>
      </c>
      <c r="M52" s="4">
        <v>37</v>
      </c>
      <c r="N52" s="5" t="s">
        <v>60</v>
      </c>
      <c r="O52" s="5">
        <v>35</v>
      </c>
      <c r="P52" s="5">
        <v>55</v>
      </c>
      <c r="Q52" s="18"/>
      <c r="R52" s="15" t="s">
        <v>8</v>
      </c>
      <c r="S52" s="4">
        <v>50</v>
      </c>
      <c r="T52" s="5" t="s">
        <v>64</v>
      </c>
      <c r="U52" s="6">
        <v>16.36</v>
      </c>
      <c r="W52" s="23" t="s">
        <v>8</v>
      </c>
      <c r="X52" s="4">
        <v>50</v>
      </c>
      <c r="Y52" s="5" t="s">
        <v>64</v>
      </c>
      <c r="Z52" s="6" t="s">
        <v>103</v>
      </c>
      <c r="AB52" s="23" t="s">
        <v>8</v>
      </c>
      <c r="AC52" s="4">
        <v>50</v>
      </c>
      <c r="AD52" s="5" t="s">
        <v>64</v>
      </c>
      <c r="AE52" s="5">
        <v>3.45</v>
      </c>
    </row>
    <row r="53" spans="1:32" x14ac:dyDescent="0.25">
      <c r="A53" s="5" t="s">
        <v>10</v>
      </c>
      <c r="B53" s="4">
        <v>37</v>
      </c>
      <c r="C53" s="5" t="s">
        <v>60</v>
      </c>
      <c r="D53" s="5">
        <v>1</v>
      </c>
      <c r="E53" s="5">
        <v>5</v>
      </c>
      <c r="F53" s="5">
        <v>3</v>
      </c>
      <c r="G53" s="5">
        <v>4</v>
      </c>
      <c r="H53" s="6">
        <f>Table28[[#This Row],[Laji 1]]+Table28[[#This Row],[Laji 2]]+Table28[[#This Row],[Laji 3]]+Table28[[#This Row],[Laji 4]]</f>
        <v>13</v>
      </c>
      <c r="I53" s="25"/>
      <c r="J53" s="18"/>
      <c r="L53" s="5" t="s">
        <v>10</v>
      </c>
      <c r="M53" s="4">
        <v>53</v>
      </c>
      <c r="N53" s="5" t="s">
        <v>67</v>
      </c>
      <c r="O53" s="5">
        <v>28</v>
      </c>
      <c r="P53" s="5">
        <v>55</v>
      </c>
      <c r="Q53" s="18"/>
      <c r="R53" s="5" t="s">
        <v>10</v>
      </c>
      <c r="S53" s="4">
        <v>55</v>
      </c>
      <c r="T53" s="5" t="s">
        <v>69</v>
      </c>
      <c r="U53" s="47">
        <v>16.399999999999999</v>
      </c>
      <c r="W53" s="4" t="s">
        <v>10</v>
      </c>
      <c r="X53" s="4">
        <v>55</v>
      </c>
      <c r="Y53" s="5" t="s">
        <v>69</v>
      </c>
      <c r="Z53" s="6" t="s">
        <v>105</v>
      </c>
      <c r="AB53" s="4" t="s">
        <v>10</v>
      </c>
      <c r="AC53" s="4">
        <v>40</v>
      </c>
      <c r="AD53" s="5" t="s">
        <v>63</v>
      </c>
      <c r="AE53" s="5">
        <v>3.58</v>
      </c>
    </row>
    <row r="54" spans="1:32" x14ac:dyDescent="0.25">
      <c r="A54" s="15" t="s">
        <v>11</v>
      </c>
      <c r="B54" s="4">
        <v>55</v>
      </c>
      <c r="C54" s="5" t="s">
        <v>69</v>
      </c>
      <c r="D54" s="5">
        <v>3</v>
      </c>
      <c r="E54" s="5">
        <v>2</v>
      </c>
      <c r="F54" s="5">
        <v>2</v>
      </c>
      <c r="G54" s="5">
        <v>6</v>
      </c>
      <c r="H54" s="6">
        <f>Table28[[#This Row],[Laji 1]]+Table28[[#This Row],[Laji 2]]+Table28[[#This Row],[Laji 3]]+Table28[[#This Row],[Laji 4]]</f>
        <v>13</v>
      </c>
      <c r="I54" s="25"/>
      <c r="J54" s="18"/>
      <c r="L54" s="15" t="s">
        <v>11</v>
      </c>
      <c r="M54" s="4">
        <v>55</v>
      </c>
      <c r="N54" s="5" t="s">
        <v>69</v>
      </c>
      <c r="O54" s="5">
        <v>28</v>
      </c>
      <c r="P54" s="5">
        <v>50</v>
      </c>
      <c r="Q54" s="18"/>
      <c r="R54" s="15" t="s">
        <v>11</v>
      </c>
      <c r="S54" s="10">
        <v>52</v>
      </c>
      <c r="T54" s="5" t="s">
        <v>66</v>
      </c>
      <c r="U54" s="47">
        <v>17</v>
      </c>
      <c r="W54" s="23" t="s">
        <v>11</v>
      </c>
      <c r="X54" s="4">
        <v>37</v>
      </c>
      <c r="Y54" s="5" t="s">
        <v>60</v>
      </c>
      <c r="Z54" s="6" t="s">
        <v>102</v>
      </c>
      <c r="AB54" s="23" t="s">
        <v>11</v>
      </c>
      <c r="AC54" s="10">
        <v>52</v>
      </c>
      <c r="AD54" s="5" t="s">
        <v>66</v>
      </c>
      <c r="AE54" s="5">
        <v>4</v>
      </c>
    </row>
    <row r="55" spans="1:32" x14ac:dyDescent="0.25">
      <c r="A55" s="5" t="s">
        <v>12</v>
      </c>
      <c r="B55" s="10">
        <v>52</v>
      </c>
      <c r="C55" s="5" t="s">
        <v>66</v>
      </c>
      <c r="D55" s="5">
        <v>5</v>
      </c>
      <c r="E55" s="5">
        <v>3</v>
      </c>
      <c r="F55" s="5">
        <v>4</v>
      </c>
      <c r="G55" s="5">
        <v>3</v>
      </c>
      <c r="H55" s="6">
        <f>Table28[[#This Row],[Laji 1]]+Table28[[#This Row],[Laji 2]]+Table28[[#This Row],[Laji 3]]+Table28[[#This Row],[Laji 4]]</f>
        <v>15</v>
      </c>
      <c r="I55" s="25"/>
      <c r="J55" s="18"/>
      <c r="L55" s="5" t="s">
        <v>12</v>
      </c>
      <c r="M55" s="4">
        <v>40</v>
      </c>
      <c r="N55" s="5" t="s">
        <v>63</v>
      </c>
      <c r="O55" s="5">
        <v>28</v>
      </c>
      <c r="P55" s="5">
        <v>44</v>
      </c>
      <c r="Q55" s="18"/>
      <c r="R55" s="5" t="s">
        <v>12</v>
      </c>
      <c r="S55" s="4">
        <v>40</v>
      </c>
      <c r="T55" s="5" t="s">
        <v>63</v>
      </c>
      <c r="U55" s="6">
        <v>18.47</v>
      </c>
      <c r="W55" s="4" t="s">
        <v>12</v>
      </c>
      <c r="X55" s="10">
        <v>52</v>
      </c>
      <c r="Y55" s="5" t="s">
        <v>66</v>
      </c>
      <c r="Z55" s="6" t="s">
        <v>104</v>
      </c>
      <c r="AB55" s="4" t="s">
        <v>12</v>
      </c>
      <c r="AC55" s="4">
        <v>37</v>
      </c>
      <c r="AD55" s="5" t="s">
        <v>60</v>
      </c>
      <c r="AE55" s="5">
        <v>4.16</v>
      </c>
    </row>
    <row r="56" spans="1:32" x14ac:dyDescent="0.25">
      <c r="A56" s="15" t="s">
        <v>13</v>
      </c>
      <c r="B56" s="4">
        <v>40</v>
      </c>
      <c r="C56" s="5" t="s">
        <v>63</v>
      </c>
      <c r="D56" s="5">
        <v>4</v>
      </c>
      <c r="E56" s="5">
        <v>4</v>
      </c>
      <c r="F56" s="5">
        <v>6</v>
      </c>
      <c r="G56" s="5">
        <v>2</v>
      </c>
      <c r="H56" s="6">
        <f>Table28[[#This Row],[Laji 1]]+Table28[[#This Row],[Laji 2]]+Table28[[#This Row],[Laji 3]]+Table28[[#This Row],[Laji 4]]</f>
        <v>16</v>
      </c>
      <c r="I56" s="25"/>
      <c r="J56" s="18"/>
      <c r="L56" s="15" t="s">
        <v>13</v>
      </c>
      <c r="M56" s="10">
        <v>52</v>
      </c>
      <c r="N56" s="5" t="s">
        <v>66</v>
      </c>
      <c r="O56" s="5">
        <v>26</v>
      </c>
      <c r="P56" s="5">
        <v>55</v>
      </c>
      <c r="Q56" s="18"/>
      <c r="R56" s="15" t="s">
        <v>13</v>
      </c>
      <c r="S56" s="4">
        <v>35</v>
      </c>
      <c r="T56" s="11" t="s">
        <v>58</v>
      </c>
      <c r="U56" s="6">
        <v>19.07</v>
      </c>
      <c r="W56" s="23" t="s">
        <v>13</v>
      </c>
      <c r="X56" s="4">
        <v>35</v>
      </c>
      <c r="Y56" s="11" t="s">
        <v>58</v>
      </c>
      <c r="Z56" s="6" t="s">
        <v>101</v>
      </c>
      <c r="AB56" s="23" t="s">
        <v>13</v>
      </c>
      <c r="AC56" s="4">
        <v>35</v>
      </c>
      <c r="AD56" s="11" t="s">
        <v>58</v>
      </c>
      <c r="AE56" s="5">
        <v>4.26</v>
      </c>
    </row>
    <row r="57" spans="1:32" x14ac:dyDescent="0.25">
      <c r="A57" s="5" t="s">
        <v>14</v>
      </c>
      <c r="B57" s="4">
        <v>35</v>
      </c>
      <c r="C57" s="11" t="s">
        <v>58</v>
      </c>
      <c r="D57" s="5">
        <v>6</v>
      </c>
      <c r="E57" s="5">
        <v>5</v>
      </c>
      <c r="F57" s="5">
        <v>5</v>
      </c>
      <c r="G57" s="5">
        <v>5</v>
      </c>
      <c r="H57" s="6">
        <f>Table28[[#This Row],[Laji 1]]+Table28[[#This Row],[Laji 2]]+Table28[[#This Row],[Laji 3]]+Table28[[#This Row],[Laji 4]]</f>
        <v>21</v>
      </c>
      <c r="I57" s="25"/>
      <c r="J57" s="18"/>
      <c r="L57" s="5" t="s">
        <v>14</v>
      </c>
      <c r="M57" s="4">
        <v>35</v>
      </c>
      <c r="N57" s="11" t="s">
        <v>58</v>
      </c>
      <c r="O57" s="5">
        <v>23</v>
      </c>
      <c r="P57" s="5">
        <v>44</v>
      </c>
      <c r="Q57" s="18"/>
      <c r="R57" s="5" t="s">
        <v>14</v>
      </c>
      <c r="S57" s="4">
        <v>37</v>
      </c>
      <c r="T57" s="5" t="s">
        <v>60</v>
      </c>
      <c r="U57" s="6">
        <v>19.07</v>
      </c>
      <c r="W57" s="4" t="s">
        <v>14</v>
      </c>
      <c r="X57" s="4">
        <v>40</v>
      </c>
      <c r="Y57" s="5" t="s">
        <v>63</v>
      </c>
      <c r="Z57" s="6">
        <v>68</v>
      </c>
      <c r="AB57" s="4" t="s">
        <v>14</v>
      </c>
      <c r="AC57" s="4">
        <v>55</v>
      </c>
      <c r="AD57" s="5" t="s">
        <v>69</v>
      </c>
      <c r="AE57" s="5">
        <v>4.3600000000000003</v>
      </c>
    </row>
    <row r="58" spans="1:32" x14ac:dyDescent="0.25">
      <c r="A58" s="45" t="s">
        <v>15</v>
      </c>
      <c r="B58" s="7">
        <v>53</v>
      </c>
      <c r="C58" s="8" t="s">
        <v>67</v>
      </c>
      <c r="D58" s="8">
        <v>2</v>
      </c>
      <c r="E58" s="8">
        <v>7</v>
      </c>
      <c r="F58" s="8">
        <v>7</v>
      </c>
      <c r="G58" s="8">
        <v>7</v>
      </c>
      <c r="H58" s="9">
        <f>Table28[[#This Row],[Laji 1]]+Table28[[#This Row],[Laji 2]]+Table28[[#This Row],[Laji 3]]+Table28[[#This Row],[Laji 4]]</f>
        <v>23</v>
      </c>
      <c r="I58" s="25"/>
      <c r="J58" s="18"/>
      <c r="L58" s="45" t="s">
        <v>15</v>
      </c>
      <c r="M58" s="7">
        <v>50</v>
      </c>
      <c r="N58" s="8" t="s">
        <v>64</v>
      </c>
      <c r="O58" s="8">
        <v>19</v>
      </c>
      <c r="P58" s="8">
        <v>51</v>
      </c>
      <c r="Q58" s="18"/>
      <c r="R58" s="45" t="s">
        <v>15</v>
      </c>
      <c r="S58" s="7">
        <v>53</v>
      </c>
      <c r="T58" s="8" t="s">
        <v>67</v>
      </c>
      <c r="U58" s="9">
        <v>19.53</v>
      </c>
      <c r="W58" s="46" t="s">
        <v>15</v>
      </c>
      <c r="X58" s="7">
        <v>53</v>
      </c>
      <c r="Y58" s="8" t="s">
        <v>67</v>
      </c>
      <c r="Z58" s="9">
        <v>44</v>
      </c>
      <c r="AB58" s="46" t="s">
        <v>15</v>
      </c>
      <c r="AC58" s="7">
        <v>53</v>
      </c>
      <c r="AD58" s="8" t="s">
        <v>67</v>
      </c>
      <c r="AE58" s="8">
        <v>5.24</v>
      </c>
    </row>
    <row r="59" spans="1:32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1:32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2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 spans="1:32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</sheetData>
  <pageMargins left="0.31496062992125984" right="0.9055118110236221" top="0" bottom="0" header="0.31496062992125984" footer="0.31496062992125984"/>
  <pageSetup paperSize="9" orientation="landscape" r:id="rId1"/>
  <tableParts count="2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27" workbookViewId="0">
      <selection activeCell="D39" sqref="D39"/>
    </sheetView>
  </sheetViews>
  <sheetFormatPr defaultRowHeight="15" x14ac:dyDescent="0.25"/>
  <cols>
    <col min="1" max="1" width="12.42578125" bestFit="1" customWidth="1"/>
    <col min="2" max="2" width="23" bestFit="1" customWidth="1"/>
  </cols>
  <sheetData>
    <row r="1" spans="1:2" x14ac:dyDescent="0.25">
      <c r="A1" t="s">
        <v>2</v>
      </c>
    </row>
    <row r="3" spans="1:2" x14ac:dyDescent="0.25">
      <c r="A3" s="31">
        <v>1</v>
      </c>
      <c r="B3" s="32" t="s">
        <v>19</v>
      </c>
    </row>
    <row r="4" spans="1:2" x14ac:dyDescent="0.25">
      <c r="A4" s="33">
        <v>2</v>
      </c>
      <c r="B4" s="33" t="s">
        <v>76</v>
      </c>
    </row>
    <row r="5" spans="1:2" x14ac:dyDescent="0.25">
      <c r="A5" s="31">
        <v>3</v>
      </c>
      <c r="B5" s="31" t="s">
        <v>23</v>
      </c>
    </row>
    <row r="6" spans="1:2" x14ac:dyDescent="0.25">
      <c r="A6" s="33">
        <v>4</v>
      </c>
      <c r="B6" s="33" t="s">
        <v>26</v>
      </c>
    </row>
    <row r="7" spans="1:2" x14ac:dyDescent="0.25">
      <c r="A7" s="31">
        <v>5</v>
      </c>
      <c r="B7" s="31" t="s">
        <v>24</v>
      </c>
    </row>
    <row r="8" spans="1:2" x14ac:dyDescent="0.25">
      <c r="A8" s="33">
        <v>6</v>
      </c>
      <c r="B8" s="33" t="s">
        <v>25</v>
      </c>
    </row>
    <row r="9" spans="1:2" x14ac:dyDescent="0.25">
      <c r="A9" s="31">
        <v>7</v>
      </c>
      <c r="B9" s="31" t="s">
        <v>20</v>
      </c>
    </row>
    <row r="10" spans="1:2" x14ac:dyDescent="0.25">
      <c r="A10" s="33">
        <v>8</v>
      </c>
      <c r="B10" s="33" t="s">
        <v>22</v>
      </c>
    </row>
    <row r="11" spans="1:2" x14ac:dyDescent="0.25">
      <c r="A11" s="31">
        <v>9</v>
      </c>
      <c r="B11" s="31" t="s">
        <v>18</v>
      </c>
    </row>
    <row r="13" spans="1:2" x14ac:dyDescent="0.25">
      <c r="A13" t="s">
        <v>75</v>
      </c>
    </row>
    <row r="15" spans="1:2" x14ac:dyDescent="0.25">
      <c r="A15" s="31">
        <v>10</v>
      </c>
      <c r="B15" s="31" t="s">
        <v>72</v>
      </c>
    </row>
    <row r="16" spans="1:2" x14ac:dyDescent="0.25">
      <c r="A16" s="35">
        <v>11</v>
      </c>
      <c r="B16" s="33" t="s">
        <v>27</v>
      </c>
    </row>
    <row r="17" spans="1:2" x14ac:dyDescent="0.25">
      <c r="A17" s="31">
        <v>13</v>
      </c>
      <c r="B17" s="31" t="s">
        <v>28</v>
      </c>
    </row>
    <row r="18" spans="1:2" x14ac:dyDescent="0.25">
      <c r="A18" s="33">
        <v>14</v>
      </c>
      <c r="B18" s="33" t="s">
        <v>29</v>
      </c>
    </row>
    <row r="19" spans="1:2" x14ac:dyDescent="0.25">
      <c r="A19" s="31">
        <v>15</v>
      </c>
      <c r="B19" s="32" t="s">
        <v>30</v>
      </c>
    </row>
    <row r="20" spans="1:2" x14ac:dyDescent="0.25">
      <c r="A20" s="33">
        <v>16</v>
      </c>
      <c r="B20" s="33" t="s">
        <v>31</v>
      </c>
    </row>
    <row r="21" spans="1:2" x14ac:dyDescent="0.25">
      <c r="A21" s="31">
        <v>17</v>
      </c>
      <c r="B21" s="31" t="s">
        <v>32</v>
      </c>
    </row>
    <row r="22" spans="1:2" x14ac:dyDescent="0.25">
      <c r="A22" s="33">
        <v>18</v>
      </c>
      <c r="B22" s="33" t="s">
        <v>77</v>
      </c>
    </row>
    <row r="23" spans="1:2" x14ac:dyDescent="0.25">
      <c r="A23" s="31">
        <v>19</v>
      </c>
      <c r="B23" s="31" t="s">
        <v>34</v>
      </c>
    </row>
    <row r="24" spans="1:2" x14ac:dyDescent="0.25">
      <c r="A24" s="33">
        <v>20</v>
      </c>
      <c r="B24" s="33" t="s">
        <v>36</v>
      </c>
    </row>
    <row r="25" spans="1:2" x14ac:dyDescent="0.25">
      <c r="A25" s="31">
        <v>21</v>
      </c>
      <c r="B25" s="31" t="s">
        <v>44</v>
      </c>
    </row>
    <row r="26" spans="1:2" x14ac:dyDescent="0.25">
      <c r="A26" s="33">
        <v>22</v>
      </c>
      <c r="B26" s="33" t="s">
        <v>45</v>
      </c>
    </row>
    <row r="27" spans="1:2" x14ac:dyDescent="0.25">
      <c r="A27" s="31">
        <v>23</v>
      </c>
      <c r="B27" s="31" t="s">
        <v>46</v>
      </c>
    </row>
    <row r="28" spans="1:2" x14ac:dyDescent="0.25">
      <c r="A28" s="33">
        <v>24</v>
      </c>
      <c r="B28" s="33" t="s">
        <v>47</v>
      </c>
    </row>
    <row r="29" spans="1:2" x14ac:dyDescent="0.25">
      <c r="A29" s="31">
        <v>25</v>
      </c>
      <c r="B29" s="31" t="s">
        <v>48</v>
      </c>
    </row>
    <row r="30" spans="1:2" x14ac:dyDescent="0.25">
      <c r="A30" s="33">
        <v>26</v>
      </c>
      <c r="B30" s="33" t="s">
        <v>49</v>
      </c>
    </row>
    <row r="31" spans="1:2" x14ac:dyDescent="0.25">
      <c r="A31" s="31">
        <v>27</v>
      </c>
      <c r="B31" s="31" t="s">
        <v>50</v>
      </c>
    </row>
    <row r="32" spans="1:2" x14ac:dyDescent="0.25">
      <c r="A32" s="33">
        <v>28</v>
      </c>
      <c r="B32" s="33" t="s">
        <v>51</v>
      </c>
    </row>
    <row r="33" spans="1:2" x14ac:dyDescent="0.25">
      <c r="A33" s="31">
        <v>29</v>
      </c>
      <c r="B33" s="31" t="s">
        <v>52</v>
      </c>
    </row>
    <row r="34" spans="1:2" x14ac:dyDescent="0.25">
      <c r="A34" s="33">
        <v>32</v>
      </c>
      <c r="B34" s="33" t="s">
        <v>55</v>
      </c>
    </row>
    <row r="35" spans="1:2" x14ac:dyDescent="0.25">
      <c r="A35" s="31">
        <v>33</v>
      </c>
      <c r="B35" s="31" t="s">
        <v>56</v>
      </c>
    </row>
    <row r="36" spans="1:2" x14ac:dyDescent="0.25">
      <c r="A36" s="36">
        <v>34</v>
      </c>
      <c r="B36" s="36" t="s">
        <v>57</v>
      </c>
    </row>
    <row r="37" spans="1:2" x14ac:dyDescent="0.25">
      <c r="A37" s="37"/>
      <c r="B37" s="37"/>
    </row>
    <row r="38" spans="1:2" x14ac:dyDescent="0.25">
      <c r="A38" t="s">
        <v>74</v>
      </c>
    </row>
    <row r="39" spans="1:2" x14ac:dyDescent="0.25">
      <c r="A39" s="31">
        <v>30</v>
      </c>
      <c r="B39" s="32" t="s">
        <v>53</v>
      </c>
    </row>
    <row r="40" spans="1:2" x14ac:dyDescent="0.25">
      <c r="A40" s="33">
        <v>31</v>
      </c>
      <c r="B40" s="33" t="s">
        <v>54</v>
      </c>
    </row>
    <row r="41" spans="1:2" x14ac:dyDescent="0.25">
      <c r="A41" s="31">
        <v>32</v>
      </c>
      <c r="B41" s="31" t="s">
        <v>55</v>
      </c>
    </row>
    <row r="42" spans="1:2" x14ac:dyDescent="0.25">
      <c r="A42" s="33">
        <v>33</v>
      </c>
      <c r="B42" s="33" t="s">
        <v>56</v>
      </c>
    </row>
    <row r="43" spans="1:2" x14ac:dyDescent="0.25">
      <c r="A43" s="31">
        <v>34</v>
      </c>
      <c r="B43" s="31" t="s">
        <v>57</v>
      </c>
    </row>
    <row r="45" spans="1:2" x14ac:dyDescent="0.25">
      <c r="A45" t="s">
        <v>73</v>
      </c>
    </row>
    <row r="46" spans="1:2" x14ac:dyDescent="0.25">
      <c r="A46" s="31">
        <v>35</v>
      </c>
      <c r="B46" s="32" t="s">
        <v>58</v>
      </c>
    </row>
    <row r="47" spans="1:2" x14ac:dyDescent="0.25">
      <c r="A47" s="33">
        <v>36</v>
      </c>
      <c r="B47" s="33" t="s">
        <v>59</v>
      </c>
    </row>
    <row r="48" spans="1:2" x14ac:dyDescent="0.25">
      <c r="A48" s="31">
        <v>37</v>
      </c>
      <c r="B48" s="31" t="s">
        <v>60</v>
      </c>
    </row>
    <row r="49" spans="1:2" x14ac:dyDescent="0.25">
      <c r="A49" s="33">
        <v>38</v>
      </c>
      <c r="B49" s="33" t="s">
        <v>61</v>
      </c>
    </row>
    <row r="50" spans="1:2" x14ac:dyDescent="0.25">
      <c r="A50" s="31">
        <v>39</v>
      </c>
      <c r="B50" s="31" t="s">
        <v>62</v>
      </c>
    </row>
    <row r="51" spans="1:2" x14ac:dyDescent="0.25">
      <c r="A51" s="33">
        <v>40</v>
      </c>
      <c r="B51" s="33" t="s">
        <v>63</v>
      </c>
    </row>
    <row r="52" spans="1:2" x14ac:dyDescent="0.25">
      <c r="A52" s="31">
        <v>50</v>
      </c>
      <c r="B52" s="31" t="s">
        <v>64</v>
      </c>
    </row>
    <row r="53" spans="1:2" x14ac:dyDescent="0.25">
      <c r="A53" s="33">
        <v>51</v>
      </c>
      <c r="B53" s="33" t="s">
        <v>65</v>
      </c>
    </row>
    <row r="54" spans="1:2" x14ac:dyDescent="0.25">
      <c r="A54" s="34">
        <v>52</v>
      </c>
      <c r="B54" s="31" t="s">
        <v>66</v>
      </c>
    </row>
    <row r="55" spans="1:2" x14ac:dyDescent="0.25">
      <c r="A55" s="33">
        <v>53</v>
      </c>
      <c r="B55" s="33" t="s">
        <v>67</v>
      </c>
    </row>
    <row r="56" spans="1:2" x14ac:dyDescent="0.25">
      <c r="A56" s="31">
        <v>54</v>
      </c>
      <c r="B56" s="31" t="s">
        <v>68</v>
      </c>
    </row>
    <row r="57" spans="1:2" x14ac:dyDescent="0.25">
      <c r="A57" s="33">
        <v>55</v>
      </c>
      <c r="B57" s="33" t="s">
        <v>69</v>
      </c>
    </row>
  </sheetData>
  <pageMargins left="0.31496062992125984" right="0.90551181102362199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Lopputulos</vt:lpstr>
      <vt:lpstr>Kilpailijat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</dc:creator>
  <cp:lastModifiedBy>internet</cp:lastModifiedBy>
  <cp:lastPrinted>2018-04-13T10:57:08Z</cp:lastPrinted>
  <dcterms:created xsi:type="dcterms:W3CDTF">2018-04-12T10:59:29Z</dcterms:created>
  <dcterms:modified xsi:type="dcterms:W3CDTF">2018-04-13T11:20:54Z</dcterms:modified>
</cp:coreProperties>
</file>